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sibotozj\Documents\BESS\Lethabo Wind Farm\QS Report\"/>
    </mc:Choice>
  </mc:AlternateContent>
  <bookViews>
    <workbookView xWindow="28680" yWindow="-120" windowWidth="24240" windowHeight="13140" firstSheet="2" activeTab="2"/>
  </bookViews>
  <sheets>
    <sheet name="Compatibility Report" sheetId="5" state="hidden" r:id="rId1"/>
    <sheet name="Preambles" sheetId="11" state="hidden" r:id="rId2"/>
    <sheet name="Breakdown" sheetId="8" r:id="rId3"/>
    <sheet name="Summary" sheetId="12" r:id="rId4"/>
  </sheets>
  <definedNames>
    <definedName name="_xlnm.Print_Area" localSheetId="2">Breakdown!$A$1:$G$31</definedName>
    <definedName name="TotalA">#REF!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8" l="1"/>
  <c r="E13" i="8"/>
  <c r="E10" i="8"/>
  <c r="E9" i="8"/>
  <c r="E20" i="8"/>
  <c r="E19" i="8"/>
  <c r="E14" i="8"/>
  <c r="E5" i="8"/>
  <c r="G28" i="8" l="1"/>
  <c r="H22" i="8"/>
  <c r="H14" i="8"/>
  <c r="G80" i="8"/>
  <c r="G79" i="8"/>
  <c r="H31" i="12" l="1"/>
  <c r="G82" i="8"/>
  <c r="G81" i="8"/>
  <c r="F23" i="12" l="1"/>
  <c r="F25" i="12" l="1"/>
  <c r="F27" i="12" s="1"/>
  <c r="F29" i="12" l="1"/>
  <c r="F31" i="12" s="1"/>
</calcChain>
</file>

<file path=xl/comments1.xml><?xml version="1.0" encoding="utf-8"?>
<comments xmlns="http://schemas.openxmlformats.org/spreadsheetml/2006/main">
  <authors>
    <author>tc={1E292EAA-EB24-40F2-9DDA-00CDF0D73741}</author>
  </authors>
  <commentList>
    <comment ref="C5"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40mm Thick continuously graded TPA-medium asphalt surface with 60/70 Pen.Bitumen as binder (5,5% bitumen content)</t>
        </r>
      </text>
    </comment>
  </commentList>
</comments>
</file>

<file path=xl/sharedStrings.xml><?xml version="1.0" encoding="utf-8"?>
<sst xmlns="http://schemas.openxmlformats.org/spreadsheetml/2006/main" count="169" uniqueCount="162">
  <si>
    <t>8.3.1</t>
  </si>
  <si>
    <t>8.3.3</t>
  </si>
  <si>
    <t>8.4.1</t>
  </si>
  <si>
    <t>8.4.2</t>
  </si>
  <si>
    <t>8.4.3</t>
  </si>
  <si>
    <t>%</t>
  </si>
  <si>
    <t>SABS 1200 C</t>
  </si>
  <si>
    <t>SITE CLEARANCE</t>
  </si>
  <si>
    <t>m</t>
  </si>
  <si>
    <t>8.2.1</t>
  </si>
  <si>
    <t>m²</t>
  </si>
  <si>
    <t>ha</t>
  </si>
  <si>
    <t>SABS 1200 DM</t>
  </si>
  <si>
    <t>t</t>
  </si>
  <si>
    <t>km</t>
  </si>
  <si>
    <t>litre</t>
  </si>
  <si>
    <t>4.2.1</t>
  </si>
  <si>
    <t>4.2.2</t>
  </si>
  <si>
    <t>4.2.3</t>
  </si>
  <si>
    <t>4.2.4</t>
  </si>
  <si>
    <t>4.2.5</t>
  </si>
  <si>
    <t>4.3.1</t>
  </si>
  <si>
    <t>4.3.2</t>
  </si>
  <si>
    <t>l</t>
  </si>
  <si>
    <t>Compatibility Report for Witfontein Ext. 54 Services Payment Certificate NO 1..xls</t>
  </si>
  <si>
    <t>Run on 9/27/2012 10:41</t>
  </si>
  <si>
    <t>The following features in this workbook are not supported by earlier versions of Excel. These features may be lost or degraded when you save this workbook in an earlier file format.</t>
  </si>
  <si>
    <t>Minor loss of fidelity</t>
  </si>
  <si>
    <t># of occurrences</t>
  </si>
  <si>
    <t>Some cells or styles in this workbook contain formatting that is not supported by the selected file format. These formats will be converted to the closest format available.</t>
  </si>
  <si>
    <t>ECC3 Option B</t>
  </si>
  <si>
    <t>Pricing assumptions: Option B</t>
  </si>
  <si>
    <t>1. How work is priced and assessed for payment</t>
  </si>
  <si>
    <t>Clause 11 in NEC3 Engineering and Construction Contract (ECC3) Option B states:</t>
  </si>
  <si>
    <t>Identified and defined terms</t>
  </si>
  <si>
    <r>
      <t xml:space="preserve">(21) The Bill of Quantities is the </t>
    </r>
    <r>
      <rPr>
        <i/>
        <sz val="10"/>
        <color indexed="8"/>
        <rFont val="Arial"/>
        <family val="2"/>
      </rPr>
      <t>bill of quantities</t>
    </r>
    <r>
      <rPr>
        <sz val="10"/>
        <color indexed="8"/>
        <rFont val="Arial"/>
        <family val="2"/>
      </rPr>
      <t xml:space="preserve"> as changed in accordance with this contract to accommodate implemented compensation events and for accepted quotations for acceleration.</t>
    </r>
  </si>
  <si>
    <t>(28) The Price for Work Done to Date is the total of</t>
  </si>
  <si>
    <r>
      <t xml:space="preserve">·         the quantity of the work which the </t>
    </r>
    <r>
      <rPr>
        <i/>
        <sz val="10"/>
        <color indexed="8"/>
        <rFont val="Arial"/>
        <family val="2"/>
      </rPr>
      <t>Contractor</t>
    </r>
    <r>
      <rPr>
        <sz val="10"/>
        <color indexed="8"/>
        <rFont val="Arial"/>
        <family val="2"/>
      </rPr>
      <t xml:space="preserve"> has completed for each item in the Bill of Quantities multiplied by the rate and</t>
    </r>
  </si>
  <si>
    <r>
      <t xml:space="preserve">·         a proportion of each lump sum which is the proportion of the work covered by the item which the </t>
    </r>
    <r>
      <rPr>
        <i/>
        <sz val="10"/>
        <color indexed="8"/>
        <rFont val="Arial"/>
        <family val="2"/>
      </rPr>
      <t>Contractor</t>
    </r>
    <r>
      <rPr>
        <sz val="10"/>
        <color indexed="8"/>
        <rFont val="Arial"/>
        <family val="2"/>
      </rPr>
      <t xml:space="preserve"> has completed.</t>
    </r>
  </si>
  <si>
    <t>Completed work is work without Defects which would either delay or be covered by immediately following work.</t>
  </si>
  <si>
    <t>(31) The Prices are the lump sums and the amounts obtained by multiplying the rates by the quantities for the items in the Bill of Quantities.</t>
  </si>
  <si>
    <t>This confirms that Option B is a re-measurement contract and the bill comprises only items measured using quantities and rates or stated as lump sums.  Value related items are not used.  Time related items are items measured using rates where the rate is a unit of time.</t>
  </si>
  <si>
    <t>2.  Function of the Bill of Quantities</t>
  </si>
  <si>
    <r>
      <t xml:space="preserve">Clause 55.1 in Option B states, “Information in the Bill of Quantities is not Works Information or Site Information”.  This confirms that specifications and descriptions of the work or any constraints on how it is to be done are not included in the Bill, but in the Works Information.  This is further confirmed by Clause 20.1 which states, “The </t>
    </r>
    <r>
      <rPr>
        <i/>
        <sz val="10"/>
        <color indexed="8"/>
        <rFont val="Arial"/>
        <family val="2"/>
      </rPr>
      <t>Contractor</t>
    </r>
    <r>
      <rPr>
        <sz val="10"/>
        <color indexed="8"/>
        <rFont val="Arial"/>
        <family val="2"/>
      </rPr>
      <t xml:space="preserve"> Provides the Works in accordance with the Works Information”. Hence the </t>
    </r>
    <r>
      <rPr>
        <i/>
        <sz val="10"/>
        <color indexed="8"/>
        <rFont val="Arial"/>
        <family val="2"/>
      </rPr>
      <t>Contractor</t>
    </r>
    <r>
      <rPr>
        <sz val="10"/>
        <color indexed="8"/>
        <rFont val="Arial"/>
        <family val="2"/>
      </rPr>
      <t xml:space="preserve"> does </t>
    </r>
    <r>
      <rPr>
        <b/>
        <sz val="10"/>
        <color indexed="8"/>
        <rFont val="Arial"/>
        <family val="2"/>
      </rPr>
      <t>not</t>
    </r>
    <r>
      <rPr>
        <sz val="10"/>
        <color indexed="8"/>
        <rFont val="Arial"/>
        <family val="2"/>
      </rPr>
      <t xml:space="preserve"> Provide the Works in accordance with the Bill of Quantities.  The Bill of Quantities is only a pricing document.  </t>
    </r>
  </si>
  <si>
    <t>3.  Guidance before pricing and measuring</t>
  </si>
  <si>
    <r>
      <t xml:space="preserve">Employers preparing tenders or contract documents, and tendering contractors are advised to consult the sections dealing with the bill of quantities in the NEC3 Engineering and Construction Contract Guidance Notes before preparing the </t>
    </r>
    <r>
      <rPr>
        <i/>
        <sz val="10"/>
        <color indexed="8"/>
        <rFont val="Arial"/>
        <family val="2"/>
      </rPr>
      <t>bill of quantities</t>
    </r>
    <r>
      <rPr>
        <sz val="10"/>
        <color indexed="8"/>
        <rFont val="Arial"/>
        <family val="2"/>
      </rPr>
      <t xml:space="preserve"> or before entering rates and lump sums into the </t>
    </r>
    <r>
      <rPr>
        <i/>
        <sz val="10"/>
        <color indexed="8"/>
        <rFont val="Arial"/>
        <family val="2"/>
      </rPr>
      <t>bill</t>
    </r>
    <r>
      <rPr>
        <sz val="10"/>
        <color indexed="8"/>
        <rFont val="Arial"/>
        <family val="2"/>
      </rPr>
      <t xml:space="preserve">. </t>
    </r>
  </si>
  <si>
    <r>
      <t xml:space="preserve">There is no general provision in Option B for payment for materials on Site before incorporation into the </t>
    </r>
    <r>
      <rPr>
        <i/>
        <sz val="10"/>
        <color indexed="8"/>
        <rFont val="Arial"/>
        <family val="2"/>
      </rPr>
      <t>works</t>
    </r>
    <r>
      <rPr>
        <sz val="10"/>
        <color indexed="8"/>
        <rFont val="Arial"/>
        <family val="2"/>
      </rPr>
      <t xml:space="preserve">.  If secondary Option X14 Advanced payment has not been used then the tendering contractor may obtain the same effect by inserting appropriate items in the method related charges where the </t>
    </r>
    <r>
      <rPr>
        <i/>
        <sz val="10"/>
        <color indexed="8"/>
        <rFont val="Arial"/>
        <family val="2"/>
      </rPr>
      <t>method of measurement</t>
    </r>
    <r>
      <rPr>
        <sz val="10"/>
        <color indexed="8"/>
        <rFont val="Arial"/>
        <family val="2"/>
      </rPr>
      <t xml:space="preserve"> allows, or alternatively making allowance in the rates of the </t>
    </r>
    <r>
      <rPr>
        <i/>
        <sz val="10"/>
        <color indexed="8"/>
        <rFont val="Arial"/>
        <family val="2"/>
      </rPr>
      <t>bill of quantities</t>
    </r>
    <r>
      <rPr>
        <sz val="10"/>
        <color indexed="8"/>
        <rFont val="Arial"/>
        <family val="2"/>
      </rPr>
      <t xml:space="preserve"> for the financing of Plant and Materials until they are incorporated in the </t>
    </r>
    <r>
      <rPr>
        <i/>
        <sz val="10"/>
        <color indexed="8"/>
        <rFont val="Arial"/>
        <family val="2"/>
      </rPr>
      <t>works.</t>
    </r>
  </si>
  <si>
    <r>
      <t xml:space="preserve">When compensation events arise, the default position is that the Bill of Quantities is not used to calculate the cost effect of the event.  Defined Cost and the resulting Fee is used and Defined Cost includes all components of cost which the </t>
    </r>
    <r>
      <rPr>
        <i/>
        <sz val="10"/>
        <color indexed="8"/>
        <rFont val="Arial"/>
        <family val="2"/>
      </rPr>
      <t>Contractor</t>
    </r>
    <r>
      <rPr>
        <sz val="10"/>
        <color indexed="8"/>
        <rFont val="Arial"/>
        <family val="2"/>
      </rPr>
      <t xml:space="preserve"> is likely to incur, including so called P &amp; G items.  Rates and lump sums from the Bill of Quantities, or from any other source, may be used instead of Defined Cost and the Fee only if the </t>
    </r>
    <r>
      <rPr>
        <i/>
        <sz val="10"/>
        <color indexed="8"/>
        <rFont val="Arial"/>
        <family val="2"/>
      </rPr>
      <t>Contractor</t>
    </r>
    <r>
      <rPr>
        <sz val="10"/>
        <color indexed="8"/>
        <rFont val="Arial"/>
        <family val="2"/>
      </rPr>
      <t xml:space="preserve"> and </t>
    </r>
    <r>
      <rPr>
        <i/>
        <sz val="10"/>
        <color indexed="8"/>
        <rFont val="Arial"/>
        <family val="2"/>
      </rPr>
      <t>Project Manager</t>
    </r>
    <r>
      <rPr>
        <sz val="10"/>
        <color indexed="8"/>
        <rFont val="Arial"/>
        <family val="2"/>
      </rPr>
      <t xml:space="preserve"> agree.  If they are unable to agree, then Defined Cost plus Fee is used.   </t>
    </r>
  </si>
  <si>
    <t>4. Measurement and payment</t>
  </si>
  <si>
    <t>4.1. Symbols</t>
  </si>
  <si>
    <t>The units of measurement described in the Bill of Quantities are metric units abbreviated as follows:</t>
  </si>
  <si>
    <t>Abbreviation</t>
  </si>
  <si>
    <t>Unit</t>
  </si>
  <si>
    <t>percent</t>
  </si>
  <si>
    <t>h</t>
  </si>
  <si>
    <t>hour</t>
  </si>
  <si>
    <t>hectare</t>
  </si>
  <si>
    <t>kg</t>
  </si>
  <si>
    <t>kilogram</t>
  </si>
  <si>
    <t>kl</t>
  </si>
  <si>
    <t>kilolitre</t>
  </si>
  <si>
    <t>kilometre</t>
  </si>
  <si>
    <t>km-pass</t>
  </si>
  <si>
    <t>kilometre-pass</t>
  </si>
  <si>
    <t>kPa</t>
  </si>
  <si>
    <t>kilopascal</t>
  </si>
  <si>
    <t>kW</t>
  </si>
  <si>
    <t>kilowatt</t>
  </si>
  <si>
    <t>metre</t>
  </si>
  <si>
    <t>mm</t>
  </si>
  <si>
    <t>millimetre</t>
  </si>
  <si>
    <r>
      <t>m</t>
    </r>
    <r>
      <rPr>
        <vertAlign val="superscript"/>
        <sz val="10"/>
        <color indexed="8"/>
        <rFont val="Arial"/>
        <family val="2"/>
      </rPr>
      <t>2</t>
    </r>
  </si>
  <si>
    <t>square metre</t>
  </si>
  <si>
    <r>
      <t>m</t>
    </r>
    <r>
      <rPr>
        <vertAlign val="superscript"/>
        <sz val="10"/>
        <color indexed="8"/>
        <rFont val="Arial"/>
        <family val="2"/>
      </rPr>
      <t>2</t>
    </r>
    <r>
      <rPr>
        <sz val="10"/>
        <color indexed="8"/>
        <rFont val="Arial"/>
        <family val="2"/>
      </rPr>
      <t>-pass</t>
    </r>
  </si>
  <si>
    <t>square metre pass</t>
  </si>
  <si>
    <r>
      <t>m</t>
    </r>
    <r>
      <rPr>
        <vertAlign val="superscript"/>
        <sz val="10"/>
        <color indexed="8"/>
        <rFont val="Arial"/>
        <family val="2"/>
      </rPr>
      <t>3</t>
    </r>
  </si>
  <si>
    <t>cubic metre</t>
  </si>
  <si>
    <r>
      <t>m</t>
    </r>
    <r>
      <rPr>
        <vertAlign val="superscript"/>
        <sz val="10"/>
        <color indexed="8"/>
        <rFont val="Arial"/>
        <family val="2"/>
      </rPr>
      <t>3</t>
    </r>
    <r>
      <rPr>
        <sz val="10"/>
        <color indexed="8"/>
        <rFont val="Arial"/>
        <family val="2"/>
      </rPr>
      <t>-km</t>
    </r>
  </si>
  <si>
    <t>cubic metre-kilometre</t>
  </si>
  <si>
    <t>MN</t>
  </si>
  <si>
    <t>mega newton</t>
  </si>
  <si>
    <t>MN.m</t>
  </si>
  <si>
    <t>mega newton-metre</t>
  </si>
  <si>
    <t>MPa</t>
  </si>
  <si>
    <t>mega pascal</t>
  </si>
  <si>
    <t>No.</t>
  </si>
  <si>
    <t>number</t>
  </si>
  <si>
    <t>sum</t>
  </si>
  <si>
    <t>Lump sum</t>
  </si>
  <si>
    <t>tonne (1000kg)</t>
  </si>
  <si>
    <t>4.2 General assumptions</t>
  </si>
  <si>
    <r>
      <t xml:space="preserve">An item against which no Price is entered will be treated as covered by other Prices or rates in the </t>
    </r>
    <r>
      <rPr>
        <i/>
        <sz val="10"/>
        <color indexed="8"/>
        <rFont val="Arial"/>
        <family val="2"/>
      </rPr>
      <t>bill of quantities</t>
    </r>
    <r>
      <rPr>
        <sz val="10"/>
        <color indexed="8"/>
        <rFont val="Arial"/>
        <family val="2"/>
      </rPr>
      <t xml:space="preserve">.  </t>
    </r>
  </si>
  <si>
    <t>All measured items will be priced and paid in the currency of the contract (ZAR) with no adjustments for foreign exchange variations</t>
  </si>
  <si>
    <r>
      <t xml:space="preserve">There are no measurement items for not disestablishing the facilities that the </t>
    </r>
    <r>
      <rPr>
        <i/>
        <sz val="10"/>
        <color indexed="8"/>
        <rFont val="Arial"/>
        <family val="2"/>
      </rPr>
      <t>Contractor</t>
    </r>
    <r>
      <rPr>
        <sz val="10"/>
        <color indexed="8"/>
        <rFont val="Arial"/>
        <family val="2"/>
      </rPr>
      <t xml:space="preserve"> establishes for the </t>
    </r>
    <r>
      <rPr>
        <i/>
        <sz val="10"/>
        <color indexed="8"/>
        <rFont val="Arial"/>
        <family val="2"/>
      </rPr>
      <t>Project</t>
    </r>
    <r>
      <rPr>
        <sz val="10"/>
        <color indexed="8"/>
        <rFont val="Arial"/>
        <family val="2"/>
      </rPr>
      <t xml:space="preserve"> </t>
    </r>
    <r>
      <rPr>
        <i/>
        <sz val="10"/>
        <color indexed="8"/>
        <rFont val="Arial"/>
        <family val="2"/>
      </rPr>
      <t>Manager’s</t>
    </r>
    <r>
      <rPr>
        <sz val="10"/>
        <color indexed="8"/>
        <rFont val="Arial"/>
        <family val="2"/>
      </rPr>
      <t xml:space="preserve"> use and not disestablish on Completion as the facilities continues to be used by the </t>
    </r>
    <r>
      <rPr>
        <i/>
        <sz val="10"/>
        <color indexed="8"/>
        <rFont val="Arial"/>
        <family val="2"/>
      </rPr>
      <t>Project</t>
    </r>
    <r>
      <rPr>
        <sz val="10"/>
        <color indexed="8"/>
        <rFont val="Arial"/>
        <family val="2"/>
      </rPr>
      <t xml:space="preserve"> </t>
    </r>
    <r>
      <rPr>
        <i/>
        <sz val="10"/>
        <color indexed="8"/>
        <rFont val="Arial"/>
        <family val="2"/>
      </rPr>
      <t>Manager</t>
    </r>
    <r>
      <rPr>
        <sz val="10"/>
        <color indexed="8"/>
        <rFont val="Arial"/>
        <family val="2"/>
      </rPr>
      <t xml:space="preserve">. Ownership of such facilities passes to the </t>
    </r>
    <r>
      <rPr>
        <i/>
        <sz val="10"/>
        <color indexed="8"/>
        <rFont val="Arial"/>
        <family val="2"/>
      </rPr>
      <t>Employer</t>
    </r>
    <r>
      <rPr>
        <sz val="10"/>
        <color indexed="8"/>
        <rFont val="Arial"/>
        <family val="2"/>
      </rPr>
      <t xml:space="preserve"> on Completion and the </t>
    </r>
    <r>
      <rPr>
        <i/>
        <sz val="10"/>
        <color indexed="8"/>
        <rFont val="Arial"/>
        <family val="2"/>
      </rPr>
      <t>Contractor</t>
    </r>
    <r>
      <rPr>
        <sz val="10"/>
        <color indexed="8"/>
        <rFont val="Arial"/>
        <family val="2"/>
      </rPr>
      <t xml:space="preserve"> must procure and price the relevant items appropriately</t>
    </r>
  </si>
  <si>
    <r>
      <t>4.3</t>
    </r>
    <r>
      <rPr>
        <b/>
        <sz val="7"/>
        <color indexed="8"/>
        <rFont val="Times New Roman"/>
        <family val="1"/>
      </rPr>
      <t xml:space="preserve"> </t>
    </r>
    <r>
      <rPr>
        <b/>
        <sz val="10"/>
        <color indexed="8"/>
        <rFont val="Arial"/>
        <family val="2"/>
      </rPr>
      <t>Amplification of or assumptions about measurement items</t>
    </r>
  </si>
  <si>
    <t>MAJUBA ROADS REHABILITATION PROJECT</t>
  </si>
  <si>
    <r>
      <t xml:space="preserve">The quantities contained in the Bill of Quantities may not be final and do not necessarily represent the actual amount of work to be done.  The quantities of work assessed and certified for payment by the </t>
    </r>
    <r>
      <rPr>
        <i/>
        <sz val="10"/>
        <color indexed="8"/>
        <rFont val="Arial"/>
        <family val="2"/>
      </rPr>
      <t>Project Manager</t>
    </r>
    <r>
      <rPr>
        <sz val="10"/>
        <color indexed="8"/>
        <rFont val="Arial"/>
        <family val="2"/>
      </rPr>
      <t xml:space="preserve"> at each assessment date will be used for determining payments due.</t>
    </r>
  </si>
  <si>
    <r>
      <t xml:space="preserve">The Prices and rates stated for each item in the Bill of Quantities shall be treated as being fully inclusive of all work, risks, liabilities, obligations, overheads, profit and everything necessary as incurred or required by the </t>
    </r>
    <r>
      <rPr>
        <i/>
        <sz val="10"/>
        <color indexed="8"/>
        <rFont val="Arial"/>
        <family val="2"/>
      </rPr>
      <t>Contractor</t>
    </r>
    <r>
      <rPr>
        <sz val="10"/>
        <color indexed="8"/>
        <rFont val="Arial"/>
        <family val="2"/>
      </rPr>
      <t xml:space="preserve"> in carrying out or providing that item.</t>
    </r>
  </si>
  <si>
    <t>Unless otherwise stated, items are measured net in accordance with the drawings, and no allowance has been made in the quantities for waste.</t>
  </si>
  <si>
    <t>The short descriptions of the items of payment given in the bill of quantities are only for the purposes of identifying the items.  Detail regarding the extent of the work entailed under each item is provided in the Works Information.</t>
  </si>
  <si>
    <t>EXCAVATION</t>
  </si>
  <si>
    <t>CONCRETE</t>
  </si>
  <si>
    <t>20MPa Mass concrete</t>
  </si>
  <si>
    <t>m3</t>
  </si>
  <si>
    <t>SABS 1220 DM</t>
  </si>
  <si>
    <t>8.3.2</t>
  </si>
  <si>
    <t>FENCING</t>
  </si>
  <si>
    <t>8.4.5</t>
  </si>
  <si>
    <t>8.4.4</t>
  </si>
  <si>
    <t>no.</t>
  </si>
  <si>
    <t>Item</t>
  </si>
  <si>
    <t>Description</t>
  </si>
  <si>
    <t>Qty</t>
  </si>
  <si>
    <t>Rate</t>
  </si>
  <si>
    <t>Amount</t>
  </si>
  <si>
    <t>1</t>
  </si>
  <si>
    <t>Preliminaries &amp; General</t>
  </si>
  <si>
    <t>2</t>
  </si>
  <si>
    <t>3</t>
  </si>
  <si>
    <t>TOTAL</t>
  </si>
  <si>
    <t>Excavate 500x500x650mm deep Straining post pit</t>
  </si>
  <si>
    <t>Posts</t>
  </si>
  <si>
    <t>Anti-burrowing</t>
  </si>
  <si>
    <t>HIGH RISK SECURITY MESH FENCING</t>
  </si>
  <si>
    <t>2,4m Post @10m c/c</t>
  </si>
  <si>
    <t>2,4m Poly*** mesh fence</t>
  </si>
  <si>
    <t>no</t>
  </si>
  <si>
    <t>GATES</t>
  </si>
  <si>
    <t>Pedestrian gate</t>
  </si>
  <si>
    <t xml:space="preserve">The fence will be dressed with an Y electric wire on top </t>
  </si>
  <si>
    <t>Clear &amp; grub fence (1000mm width)</t>
  </si>
  <si>
    <t>TOTAL SECTION 1</t>
  </si>
  <si>
    <t>Site Clearance</t>
  </si>
  <si>
    <t>4</t>
  </si>
  <si>
    <t>UoM</t>
  </si>
  <si>
    <t>Quantity</t>
  </si>
  <si>
    <t xml:space="preserve">Rate </t>
  </si>
  <si>
    <t>Non-Lethal Electric fence</t>
  </si>
  <si>
    <t>8.4.6</t>
  </si>
  <si>
    <t>Lethabo P/S Solar PV Plant Fence</t>
  </si>
  <si>
    <t xml:space="preserve">SECTION 1 : NLEPDS FENCING </t>
  </si>
  <si>
    <t>CIVIL WORKS</t>
  </si>
  <si>
    <t>O&amp;M Training</t>
  </si>
  <si>
    <t>Spares</t>
  </si>
  <si>
    <t>Civil Works</t>
  </si>
  <si>
    <t>Gates</t>
  </si>
  <si>
    <t>General electric requirements</t>
  </si>
  <si>
    <t>3-Tier Security Fence</t>
  </si>
  <si>
    <t>5</t>
  </si>
  <si>
    <t>6</t>
  </si>
  <si>
    <t>7</t>
  </si>
  <si>
    <t>8</t>
  </si>
  <si>
    <t>8m wide motorized mesh fence gate for vehicle</t>
  </si>
  <si>
    <t>LETHABO P/S SOLAR PV PLANT NLEPDS FENCE</t>
  </si>
  <si>
    <t>SUB-TOTAL</t>
  </si>
  <si>
    <t>9</t>
  </si>
  <si>
    <t>GRAND TOTAL (incl. VAT)</t>
  </si>
  <si>
    <t>Add: Contingency @15%</t>
  </si>
  <si>
    <t>Add : VAT @15%</t>
  </si>
  <si>
    <t>10</t>
  </si>
  <si>
    <t>Date: 26/09/2022</t>
  </si>
  <si>
    <t xml:space="preserve">Excavate 200x600mm deep anti-burrowing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</si>
</sst>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 #,##0.00_ ;_ * \-#,##0.00_ ;_ * &quot;-&quot;??_ ;_ @_ "/>
    <numFmt numFmtId="165" formatCode="_(* #,##0.00_);_(* \(#,##0.00\);_(* &quot;-&quot;??_);_(@_)"/>
    <numFmt numFmtId="166" formatCode="[$€-2]\ #,##0.00_);[Red]\([$€-2]\ #,##0.00\)"/>
    <numFmt numFmtId="167" formatCode="0.0"/>
    <numFmt numFmtId="168" formatCode="&quot;R&quot;#,##0.00"/>
  </numFmts>
  <fonts count="38" x14ac:knownFonts="1">
    <font>
      <sz val="11"/>
      <color theme="1"/>
      <name val="Calibri"/>
      <family val="2"/>
      <scheme val="minor"/>
    </font>
    <font>
      <sz val="11"/>
      <color indexed="8"/>
      <name val="Calibri"/>
      <family val="2"/>
    </font>
    <font>
      <sz val="9"/>
      <name val="Arial Narrow"/>
      <family val="2"/>
    </font>
    <font>
      <sz val="10"/>
      <name val="Arial"/>
      <family val="2"/>
    </font>
    <font>
      <b/>
      <u/>
      <sz val="10"/>
      <name val="Times New Roman"/>
      <family val="1"/>
    </font>
    <font>
      <u/>
      <sz val="10"/>
      <name val="Times New Roman"/>
      <family val="1"/>
    </font>
    <font>
      <b/>
      <sz val="10"/>
      <color indexed="8"/>
      <name val="Arial"/>
      <family val="2"/>
    </font>
    <font>
      <sz val="10"/>
      <color indexed="8"/>
      <name val="Arial"/>
      <family val="2"/>
    </font>
    <font>
      <i/>
      <sz val="10"/>
      <color indexed="8"/>
      <name val="Arial"/>
      <family val="2"/>
    </font>
    <font>
      <vertAlign val="superscript"/>
      <sz val="10"/>
      <color indexed="8"/>
      <name val="Arial"/>
      <family val="2"/>
    </font>
    <font>
      <b/>
      <sz val="7"/>
      <color indexed="8"/>
      <name val="Times New Roman"/>
      <family val="1"/>
    </font>
    <font>
      <sz val="12"/>
      <name val="Times New Roman"/>
      <family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9"/>
      <color theme="1"/>
      <name val="Arial Narrow"/>
      <family val="2"/>
    </font>
    <font>
      <sz val="9"/>
      <color theme="1"/>
      <name val="Arial Narrow"/>
      <family val="2"/>
    </font>
    <font>
      <b/>
      <sz val="10"/>
      <color theme="1"/>
      <name val="Arial"/>
      <family val="2"/>
    </font>
    <font>
      <sz val="10"/>
      <color theme="1"/>
      <name val="Arial"/>
      <family val="2"/>
    </font>
    <font>
      <sz val="20"/>
      <color theme="1"/>
      <name val="Arial"/>
      <family val="2"/>
    </font>
    <font>
      <sz val="8"/>
      <name val="Calibri"/>
      <family val="2"/>
      <scheme val="minor"/>
    </font>
    <font>
      <sz val="11"/>
      <color theme="1"/>
      <name val="Arial Narrow"/>
      <family val="2"/>
    </font>
    <font>
      <b/>
      <sz val="11"/>
      <color theme="1"/>
      <name val="Arial Narrow"/>
      <family val="2"/>
    </font>
    <font>
      <b/>
      <u/>
      <sz val="11"/>
      <color theme="1"/>
      <name val="Arial Narrow"/>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249977111117893"/>
        <bgColor indexed="64"/>
      </patternFill>
    </fill>
  </fills>
  <borders count="24">
    <border>
      <left/>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right/>
      <top/>
      <bottom style="medium">
        <color indexed="64"/>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double">
        <color auto="1"/>
      </top>
      <bottom style="thick">
        <color auto="1"/>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2">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5" applyNumberFormat="0" applyAlignment="0" applyProtection="0"/>
    <xf numFmtId="0" fontId="16" fillId="28" borderId="6" applyNumberFormat="0" applyAlignment="0" applyProtection="0"/>
    <xf numFmtId="165" fontId="12" fillId="0" borderId="0" applyFont="0" applyFill="0" applyBorder="0" applyAlignment="0" applyProtection="0"/>
    <xf numFmtId="165" fontId="3" fillId="0" borderId="0" applyFont="0" applyFill="0" applyBorder="0" applyAlignment="0" applyProtection="0"/>
    <xf numFmtId="164" fontId="12" fillId="0" borderId="0" applyFont="0" applyFill="0" applyBorder="0" applyAlignment="0" applyProtection="0"/>
    <xf numFmtId="166" fontId="3" fillId="0" borderId="0" applyFont="0" applyFill="0" applyBorder="0" applyAlignment="0" applyProtection="0"/>
    <xf numFmtId="165" fontId="12" fillId="0" borderId="0" applyFont="0" applyFill="0" applyBorder="0" applyAlignment="0" applyProtection="0"/>
    <xf numFmtId="3" fontId="3" fillId="0" borderId="0" applyFont="0" applyFill="0" applyBorder="0" applyAlignment="0" applyProtection="0"/>
    <xf numFmtId="167" fontId="3" fillId="0" borderId="0" applyFont="0" applyFill="0" applyBorder="0" applyAlignment="0" applyProtection="0"/>
    <xf numFmtId="0" fontId="3" fillId="0" borderId="0" applyFont="0" applyFill="0" applyBorder="0" applyAlignment="0" applyProtection="0"/>
    <xf numFmtId="0" fontId="17" fillId="0" borderId="0" applyNumberFormat="0" applyFill="0" applyBorder="0" applyAlignment="0" applyProtection="0"/>
    <xf numFmtId="0" fontId="18" fillId="29" borderId="0" applyNumberFormat="0" applyBorder="0" applyAlignment="0" applyProtection="0"/>
    <xf numFmtId="0" fontId="19" fillId="0" borderId="7"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0" applyNumberFormat="0" applyFill="0" applyBorder="0" applyAlignment="0" applyProtection="0"/>
    <xf numFmtId="0" fontId="22" fillId="30" borderId="5" applyNumberFormat="0" applyAlignment="0" applyProtection="0"/>
    <xf numFmtId="0" fontId="23" fillId="0" borderId="10" applyNumberFormat="0" applyFill="0" applyAlignment="0" applyProtection="0"/>
    <xf numFmtId="0" fontId="24" fillId="3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12" fillId="0" borderId="0"/>
    <xf numFmtId="0" fontId="12" fillId="0" borderId="0"/>
    <xf numFmtId="0" fontId="1" fillId="0" borderId="0"/>
    <xf numFmtId="0" fontId="12" fillId="32" borderId="11" applyNumberFormat="0" applyFont="0" applyAlignment="0" applyProtection="0"/>
    <xf numFmtId="0" fontId="4" fillId="0" borderId="0"/>
    <xf numFmtId="0" fontId="5" fillId="0" borderId="0"/>
    <xf numFmtId="0" fontId="25" fillId="27" borderId="12" applyNumberFormat="0" applyAlignment="0" applyProtection="0"/>
    <xf numFmtId="9" fontId="3" fillId="0" borderId="0" applyFont="0" applyFill="0" applyBorder="0" applyAlignment="0" applyProtection="0"/>
    <xf numFmtId="0" fontId="11" fillId="0" borderId="0"/>
    <xf numFmtId="0" fontId="26" fillId="0" borderId="0" applyNumberFormat="0" applyFill="0" applyBorder="0" applyAlignment="0" applyProtection="0"/>
    <xf numFmtId="0" fontId="27" fillId="0" borderId="13" applyNumberFormat="0" applyFill="0" applyAlignment="0" applyProtection="0"/>
    <xf numFmtId="0" fontId="28" fillId="0" borderId="0" applyNumberFormat="0" applyFill="0" applyBorder="0" applyAlignment="0" applyProtection="0"/>
  </cellStyleXfs>
  <cellXfs count="122">
    <xf numFmtId="0" fontId="0" fillId="0" borderId="0" xfId="0"/>
    <xf numFmtId="0" fontId="27" fillId="0" borderId="0" xfId="0" applyNumberFormat="1" applyFont="1" applyAlignment="1">
      <alignment vertical="top" wrapText="1"/>
    </xf>
    <xf numFmtId="0" fontId="27"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1" xfId="0" applyNumberFormat="1" applyBorder="1" applyAlignment="1">
      <alignment vertical="top" wrapText="1"/>
    </xf>
    <xf numFmtId="0" fontId="0" fillId="0" borderId="2" xfId="0" applyBorder="1" applyAlignment="1">
      <alignment vertical="top" wrapText="1"/>
    </xf>
    <xf numFmtId="0" fontId="27" fillId="0" borderId="0" xfId="0" applyFont="1" applyAlignment="1">
      <alignment horizontal="center" vertical="top" wrapText="1"/>
    </xf>
    <xf numFmtId="0" fontId="0" fillId="0" borderId="0" xfId="0" applyAlignment="1">
      <alignment horizontal="center" vertical="top" wrapText="1"/>
    </xf>
    <xf numFmtId="0" fontId="27" fillId="0" borderId="0" xfId="0" applyNumberFormat="1" applyFont="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29" fillId="0" borderId="0" xfId="0" applyFont="1" applyFill="1" applyBorder="1" applyAlignment="1" applyProtection="1">
      <alignment horizontal="center" vertical="center"/>
    </xf>
    <xf numFmtId="0" fontId="29" fillId="0" borderId="0" xfId="0" applyFont="1" applyFill="1" applyAlignment="1" applyProtection="1">
      <alignment horizontal="center" vertical="center"/>
    </xf>
    <xf numFmtId="0" fontId="30" fillId="0" borderId="0" xfId="0" applyFont="1" applyFill="1" applyBorder="1" applyAlignment="1" applyProtection="1">
      <alignment vertical="center"/>
    </xf>
    <xf numFmtId="0" fontId="30" fillId="0" borderId="0" xfId="0" applyFont="1" applyFill="1" applyAlignment="1" applyProtection="1">
      <alignment vertical="center"/>
    </xf>
    <xf numFmtId="0" fontId="29" fillId="0" borderId="0" xfId="0" applyFont="1" applyFill="1" applyBorder="1" applyAlignment="1" applyProtection="1">
      <alignment vertical="center"/>
    </xf>
    <xf numFmtId="0" fontId="29" fillId="0" borderId="0" xfId="0" applyFont="1" applyFill="1" applyAlignment="1" applyProtection="1">
      <alignment vertical="center"/>
    </xf>
    <xf numFmtId="165" fontId="29" fillId="0" borderId="0" xfId="28" applyFont="1" applyFill="1" applyBorder="1" applyAlignment="1" applyProtection="1">
      <alignment vertical="center"/>
    </xf>
    <xf numFmtId="0" fontId="29" fillId="0" borderId="0" xfId="0" applyFont="1" applyFill="1" applyAlignment="1" applyProtection="1">
      <alignment horizontal="left" vertical="center"/>
    </xf>
    <xf numFmtId="0" fontId="29" fillId="0" borderId="0" xfId="0" applyFont="1" applyFill="1" applyAlignment="1" applyProtection="1">
      <alignment horizontal="left" vertical="center" wrapText="1"/>
    </xf>
    <xf numFmtId="0" fontId="30" fillId="0" borderId="0" xfId="0" applyFont="1" applyFill="1" applyAlignment="1" applyProtection="1">
      <alignment horizontal="left" vertical="center"/>
    </xf>
    <xf numFmtId="0" fontId="30" fillId="0" borderId="0" xfId="0" applyFont="1" applyFill="1" applyAlignment="1" applyProtection="1">
      <alignment horizontal="left" vertical="center" wrapText="1"/>
    </xf>
    <xf numFmtId="0" fontId="30" fillId="0" borderId="0" xfId="0" applyFont="1" applyFill="1" applyAlignment="1" applyProtection="1">
      <alignment horizontal="center" vertical="center"/>
    </xf>
    <xf numFmtId="165" fontId="2" fillId="0" borderId="0" xfId="28" applyNumberFormat="1" applyFont="1" applyFill="1" applyBorder="1" applyAlignment="1" applyProtection="1">
      <alignment horizontal="center" vertical="center"/>
    </xf>
    <xf numFmtId="0" fontId="30" fillId="0" borderId="0" xfId="0" applyFont="1" applyFill="1" applyBorder="1" applyAlignment="1" applyProtection="1">
      <alignment horizontal="left" vertical="center"/>
    </xf>
    <xf numFmtId="0" fontId="30" fillId="0" borderId="0" xfId="0" applyFont="1" applyFill="1" applyBorder="1" applyAlignment="1" applyProtection="1">
      <alignment horizontal="left" vertical="center" wrapText="1"/>
    </xf>
    <xf numFmtId="0" fontId="29" fillId="0" borderId="0" xfId="0" applyFont="1" applyFill="1" applyBorder="1" applyAlignment="1" applyProtection="1">
      <alignment horizontal="left" vertical="center" wrapText="1"/>
    </xf>
    <xf numFmtId="165" fontId="29" fillId="0" borderId="0" xfId="28" applyFont="1" applyFill="1" applyBorder="1" applyAlignment="1" applyProtection="1">
      <alignment horizontal="left" vertical="center"/>
    </xf>
    <xf numFmtId="0" fontId="31" fillId="0" borderId="0" xfId="0" applyFont="1"/>
    <xf numFmtId="0" fontId="32" fillId="0" borderId="0" xfId="0" applyFont="1"/>
    <xf numFmtId="0" fontId="33" fillId="0" borderId="0" xfId="0" applyFont="1"/>
    <xf numFmtId="0" fontId="31" fillId="0" borderId="0" xfId="0" applyFont="1" applyFill="1" applyAlignment="1">
      <alignment vertical="center"/>
    </xf>
    <xf numFmtId="0" fontId="31" fillId="0" borderId="0" xfId="0" applyFont="1" applyAlignment="1">
      <alignment vertical="center"/>
    </xf>
    <xf numFmtId="0" fontId="32" fillId="0" borderId="0" xfId="0" applyFont="1" applyAlignment="1">
      <alignment vertical="center"/>
    </xf>
    <xf numFmtId="0" fontId="32" fillId="0" borderId="0" xfId="0" applyFont="1" applyAlignment="1"/>
    <xf numFmtId="0" fontId="32" fillId="0" borderId="0" xfId="0" applyFont="1" applyAlignment="1">
      <alignment vertical="center" wrapText="1"/>
    </xf>
    <xf numFmtId="0" fontId="32" fillId="0" borderId="0" xfId="0" applyFont="1" applyAlignment="1">
      <alignment vertical="top" wrapText="1"/>
    </xf>
    <xf numFmtId="0" fontId="32" fillId="0" borderId="0" xfId="0" applyFont="1" applyAlignment="1">
      <alignment horizontal="left" vertical="center"/>
    </xf>
    <xf numFmtId="0" fontId="32" fillId="0" borderId="0" xfId="0" applyFont="1" applyAlignment="1">
      <alignment horizontal="justify" vertical="center"/>
    </xf>
    <xf numFmtId="0" fontId="31" fillId="0" borderId="4" xfId="0" applyFont="1" applyBorder="1" applyAlignment="1">
      <alignment vertical="center" wrapText="1"/>
    </xf>
    <xf numFmtId="0" fontId="31" fillId="0" borderId="4" xfId="0" applyFont="1" applyBorder="1" applyAlignment="1">
      <alignment horizontal="center" vertical="center" wrapText="1"/>
    </xf>
    <xf numFmtId="0" fontId="32" fillId="0" borderId="4" xfId="0" applyFont="1" applyBorder="1" applyAlignment="1">
      <alignment vertical="center" wrapText="1"/>
    </xf>
    <xf numFmtId="0" fontId="29" fillId="0" borderId="4" xfId="0" applyFont="1" applyFill="1" applyBorder="1" applyAlignment="1" applyProtection="1">
      <alignment vertical="center" wrapText="1"/>
    </xf>
    <xf numFmtId="0" fontId="29" fillId="0" borderId="4" xfId="0" applyFont="1" applyFill="1" applyBorder="1" applyAlignment="1" applyProtection="1">
      <alignment horizontal="center" vertical="center"/>
    </xf>
    <xf numFmtId="165" fontId="30" fillId="0" borderId="4" xfId="28" applyFont="1" applyFill="1" applyBorder="1" applyAlignment="1" applyProtection="1">
      <alignment vertical="center"/>
    </xf>
    <xf numFmtId="0" fontId="29" fillId="0" borderId="4" xfId="0" applyFont="1" applyFill="1" applyBorder="1" applyAlignment="1" applyProtection="1">
      <alignment horizontal="left" vertical="center"/>
    </xf>
    <xf numFmtId="165" fontId="29" fillId="0" borderId="4" xfId="28" applyFont="1" applyFill="1" applyBorder="1" applyAlignment="1" applyProtection="1">
      <alignment vertical="center"/>
    </xf>
    <xf numFmtId="0" fontId="30" fillId="0"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wrapText="1"/>
    </xf>
    <xf numFmtId="0" fontId="30" fillId="0" borderId="4" xfId="0" applyFont="1" applyFill="1" applyBorder="1" applyAlignment="1" applyProtection="1">
      <alignment horizontal="center" vertical="center"/>
    </xf>
    <xf numFmtId="165" fontId="2" fillId="0" borderId="4" xfId="28" applyFont="1" applyFill="1" applyBorder="1" applyAlignment="1" applyProtection="1">
      <alignment vertical="center"/>
      <protection locked="0"/>
    </xf>
    <xf numFmtId="165" fontId="30" fillId="0" borderId="4" xfId="28" applyNumberFormat="1" applyFont="1" applyFill="1" applyBorder="1" applyAlignment="1" applyProtection="1">
      <alignment vertical="center"/>
    </xf>
    <xf numFmtId="0" fontId="29" fillId="0" borderId="4" xfId="0" applyFont="1" applyFill="1" applyBorder="1" applyAlignment="1" applyProtection="1">
      <alignment horizontal="left" vertical="center" wrapText="1"/>
    </xf>
    <xf numFmtId="0" fontId="29" fillId="0" borderId="4" xfId="0" applyFont="1" applyFill="1" applyBorder="1" applyAlignment="1" applyProtection="1">
      <alignment horizontal="left" vertical="center" wrapText="1"/>
    </xf>
    <xf numFmtId="0" fontId="29" fillId="0" borderId="4" xfId="0" applyFont="1" applyBorder="1" applyAlignment="1">
      <alignment vertical="center" wrapText="1"/>
    </xf>
    <xf numFmtId="0" fontId="29" fillId="0" borderId="4" xfId="0" applyFont="1" applyBorder="1" applyAlignment="1">
      <alignment vertical="center"/>
    </xf>
    <xf numFmtId="0" fontId="29" fillId="0" borderId="4" xfId="0" applyFont="1" applyBorder="1" applyAlignment="1">
      <alignment horizontal="left" vertical="center" wrapText="1"/>
    </xf>
    <xf numFmtId="0" fontId="30" fillId="0" borderId="4" xfId="0" applyFont="1" applyBorder="1" applyAlignment="1">
      <alignment horizontal="left" vertical="center"/>
    </xf>
    <xf numFmtId="0" fontId="30" fillId="0" borderId="4" xfId="0" applyFont="1" applyBorder="1" applyAlignment="1">
      <alignment horizontal="left" vertical="center" wrapText="1"/>
    </xf>
    <xf numFmtId="0" fontId="30" fillId="0" borderId="4" xfId="0" applyFont="1" applyBorder="1" applyAlignment="1">
      <alignment horizontal="center" vertical="center"/>
    </xf>
    <xf numFmtId="0" fontId="29" fillId="0" borderId="14" xfId="0" applyFont="1" applyFill="1" applyBorder="1" applyAlignment="1" applyProtection="1">
      <alignment horizontal="left" vertical="center"/>
    </xf>
    <xf numFmtId="0" fontId="29" fillId="0" borderId="14" xfId="0" applyFont="1" applyFill="1" applyBorder="1" applyAlignment="1" applyProtection="1">
      <alignment horizontal="left" vertical="center" wrapText="1"/>
    </xf>
    <xf numFmtId="0" fontId="29" fillId="0" borderId="14" xfId="0" applyFont="1" applyFill="1" applyBorder="1" applyAlignment="1" applyProtection="1">
      <alignment horizontal="center" vertical="center"/>
    </xf>
    <xf numFmtId="0" fontId="29" fillId="0" borderId="14" xfId="0" applyFont="1" applyFill="1" applyBorder="1" applyAlignment="1" applyProtection="1">
      <alignment vertical="center"/>
    </xf>
    <xf numFmtId="0" fontId="29" fillId="0" borderId="15" xfId="0" applyFont="1" applyFill="1" applyBorder="1" applyAlignment="1" applyProtection="1">
      <alignment horizontal="left" vertical="center"/>
    </xf>
    <xf numFmtId="0" fontId="29" fillId="0" borderId="15" xfId="0" applyFont="1" applyFill="1" applyBorder="1" applyAlignment="1" applyProtection="1">
      <alignment horizontal="left" vertical="center" wrapText="1"/>
    </xf>
    <xf numFmtId="0" fontId="29" fillId="0" borderId="15" xfId="0" applyFont="1" applyFill="1" applyBorder="1" applyAlignment="1" applyProtection="1">
      <alignment horizontal="center" vertical="center"/>
    </xf>
    <xf numFmtId="0" fontId="29" fillId="0" borderId="15" xfId="0" applyFont="1" applyFill="1" applyBorder="1" applyAlignment="1" applyProtection="1">
      <alignment vertical="center"/>
    </xf>
    <xf numFmtId="43" fontId="29" fillId="0" borderId="15" xfId="0" applyNumberFormat="1" applyFont="1" applyFill="1" applyBorder="1" applyAlignment="1" applyProtection="1">
      <alignment vertical="center"/>
    </xf>
    <xf numFmtId="43" fontId="29" fillId="0" borderId="0" xfId="0" applyNumberFormat="1" applyFont="1" applyFill="1" applyBorder="1" applyAlignment="1" applyProtection="1">
      <alignment vertical="center"/>
    </xf>
    <xf numFmtId="0" fontId="29" fillId="0" borderId="4" xfId="0" applyFont="1" applyFill="1" applyBorder="1" applyAlignment="1" applyProtection="1">
      <alignment horizontal="left" vertical="center" wrapText="1"/>
    </xf>
    <xf numFmtId="165" fontId="29" fillId="0" borderId="4" xfId="28" applyNumberFormat="1" applyFont="1" applyFill="1" applyBorder="1" applyAlignment="1" applyProtection="1">
      <alignment horizontal="left" vertical="center"/>
    </xf>
    <xf numFmtId="0" fontId="29" fillId="0" borderId="14" xfId="0" applyFont="1" applyBorder="1" applyAlignment="1">
      <alignment horizontal="left" vertical="center" wrapText="1"/>
    </xf>
    <xf numFmtId="0" fontId="29" fillId="0" borderId="14" xfId="0" applyFont="1" applyBorder="1" applyAlignment="1">
      <alignment vertical="center" wrapText="1"/>
    </xf>
    <xf numFmtId="0" fontId="29" fillId="0" borderId="14" xfId="0" applyFont="1" applyBorder="1" applyAlignment="1">
      <alignment vertical="center"/>
    </xf>
    <xf numFmtId="165" fontId="29" fillId="0" borderId="14" xfId="28" applyNumberFormat="1" applyFont="1" applyFill="1" applyBorder="1" applyAlignment="1" applyProtection="1">
      <alignment horizontal="left" vertical="center"/>
    </xf>
    <xf numFmtId="0" fontId="35" fillId="0" borderId="0" xfId="0" applyFont="1"/>
    <xf numFmtId="0" fontId="36" fillId="33" borderId="16" xfId="0" applyFont="1" applyFill="1" applyBorder="1" applyAlignment="1">
      <alignment horizontal="center"/>
    </xf>
    <xf numFmtId="0" fontId="35" fillId="0" borderId="17" xfId="0" applyFont="1" applyBorder="1"/>
    <xf numFmtId="168" fontId="35" fillId="0" borderId="17" xfId="0" applyNumberFormat="1" applyFont="1" applyBorder="1"/>
    <xf numFmtId="0" fontId="35" fillId="0" borderId="18" xfId="0" quotePrefix="1" applyFont="1" applyBorder="1"/>
    <xf numFmtId="0" fontId="35" fillId="0" borderId="18" xfId="0" applyFont="1" applyBorder="1" applyAlignment="1">
      <alignment wrapText="1"/>
    </xf>
    <xf numFmtId="168" fontId="35" fillId="0" borderId="18" xfId="0" applyNumberFormat="1" applyFont="1" applyBorder="1"/>
    <xf numFmtId="0" fontId="35" fillId="0" borderId="18" xfId="0" applyFont="1" applyBorder="1"/>
    <xf numFmtId="168" fontId="35" fillId="0" borderId="0" xfId="0" applyNumberFormat="1" applyFont="1"/>
    <xf numFmtId="0" fontId="35" fillId="0" borderId="21" xfId="0" applyFont="1" applyBorder="1"/>
    <xf numFmtId="168" fontId="35" fillId="0" borderId="21" xfId="0" applyNumberFormat="1" applyFont="1" applyBorder="1"/>
    <xf numFmtId="0" fontId="35" fillId="0" borderId="20" xfId="0" applyFont="1" applyBorder="1"/>
    <xf numFmtId="168" fontId="35" fillId="0" borderId="20" xfId="0" applyNumberFormat="1" applyFont="1" applyBorder="1"/>
    <xf numFmtId="168" fontId="36" fillId="0" borderId="20" xfId="0" applyNumberFormat="1" applyFont="1" applyBorder="1"/>
    <xf numFmtId="0" fontId="35" fillId="0" borderId="19" xfId="0" applyFont="1" applyBorder="1"/>
    <xf numFmtId="0" fontId="35" fillId="0" borderId="19" xfId="0" applyFont="1" applyBorder="1" applyAlignment="1">
      <alignment wrapText="1"/>
    </xf>
    <xf numFmtId="168" fontId="35" fillId="0" borderId="19" xfId="0" applyNumberFormat="1" applyFont="1" applyBorder="1"/>
    <xf numFmtId="0" fontId="29" fillId="0" borderId="22" xfId="0" applyFont="1" applyFill="1" applyBorder="1" applyAlignment="1" applyProtection="1">
      <alignment horizontal="left" vertical="center"/>
    </xf>
    <xf numFmtId="0" fontId="29" fillId="0" borderId="22" xfId="0" applyFont="1" applyFill="1" applyBorder="1" applyAlignment="1" applyProtection="1">
      <alignment vertical="center" wrapText="1"/>
    </xf>
    <xf numFmtId="0" fontId="29" fillId="0" borderId="22" xfId="0" applyFont="1" applyFill="1" applyBorder="1" applyAlignment="1" applyProtection="1">
      <alignment vertical="center"/>
    </xf>
    <xf numFmtId="0" fontId="29" fillId="0" borderId="23" xfId="0" applyFont="1" applyFill="1" applyBorder="1" applyAlignment="1" applyProtection="1">
      <alignment horizontal="left" vertical="center"/>
    </xf>
    <xf numFmtId="0" fontId="29" fillId="0" borderId="23" xfId="0" applyFont="1" applyFill="1" applyBorder="1" applyAlignment="1" applyProtection="1">
      <alignment vertical="center" wrapText="1"/>
    </xf>
    <xf numFmtId="0" fontId="29" fillId="0" borderId="23" xfId="0" applyFont="1" applyFill="1" applyBorder="1" applyAlignment="1" applyProtection="1">
      <alignment horizontal="left" vertical="center" wrapText="1"/>
    </xf>
    <xf numFmtId="0" fontId="29" fillId="0" borderId="23" xfId="0" applyFont="1" applyFill="1" applyBorder="1" applyAlignment="1" applyProtection="1">
      <alignment vertical="center"/>
    </xf>
    <xf numFmtId="0" fontId="29" fillId="33" borderId="16" xfId="0" applyFont="1" applyFill="1" applyBorder="1" applyAlignment="1" applyProtection="1">
      <alignment horizontal="left" vertical="center"/>
    </xf>
    <xf numFmtId="0" fontId="29" fillId="33" borderId="16" xfId="0" applyFont="1" applyFill="1" applyBorder="1" applyAlignment="1" applyProtection="1">
      <alignment vertical="center" wrapText="1"/>
    </xf>
    <xf numFmtId="0" fontId="29" fillId="33" borderId="16" xfId="0" applyFont="1" applyFill="1" applyBorder="1" applyAlignment="1" applyProtection="1">
      <alignment horizontal="left" vertical="center" wrapText="1"/>
    </xf>
    <xf numFmtId="0" fontId="29" fillId="33" borderId="16" xfId="0" applyFont="1" applyFill="1" applyBorder="1" applyAlignment="1" applyProtection="1">
      <alignment vertical="center"/>
    </xf>
    <xf numFmtId="165" fontId="30" fillId="0" borderId="0" xfId="0" applyNumberFormat="1" applyFont="1" applyFill="1" applyBorder="1" applyAlignment="1" applyProtection="1">
      <alignment vertical="center"/>
    </xf>
    <xf numFmtId="0" fontId="37" fillId="0" borderId="0" xfId="0" applyFont="1"/>
    <xf numFmtId="0" fontId="36" fillId="0" borderId="18" xfId="0" quotePrefix="1" applyFont="1" applyBorder="1"/>
    <xf numFmtId="0" fontId="36" fillId="0" borderId="18" xfId="0" applyFont="1" applyBorder="1" applyAlignment="1">
      <alignment wrapText="1"/>
    </xf>
    <xf numFmtId="0" fontId="36" fillId="0" borderId="21" xfId="0" applyFont="1" applyBorder="1"/>
    <xf numFmtId="168" fontId="36" fillId="0" borderId="21" xfId="0" applyNumberFormat="1" applyFont="1" applyBorder="1"/>
    <xf numFmtId="0" fontId="32" fillId="0" borderId="0" xfId="0" applyFont="1" applyAlignment="1">
      <alignment vertical="center" wrapText="1"/>
    </xf>
    <xf numFmtId="0" fontId="32" fillId="0" borderId="0" xfId="0" applyFont="1" applyAlignment="1">
      <alignment wrapText="1"/>
    </xf>
    <xf numFmtId="0" fontId="31" fillId="0" borderId="0" xfId="0" applyFont="1" applyAlignment="1">
      <alignment vertical="center" wrapText="1"/>
    </xf>
    <xf numFmtId="0" fontId="32" fillId="0" borderId="0" xfId="0" applyFont="1" applyAlignment="1">
      <alignment horizontal="justify" vertical="center"/>
    </xf>
    <xf numFmtId="0" fontId="32" fillId="0" borderId="0" xfId="0" applyFont="1" applyAlignment="1"/>
    <xf numFmtId="0" fontId="32" fillId="0" borderId="0" xfId="0" applyFont="1" applyAlignment="1">
      <alignment horizontal="left" vertical="center" wrapText="1"/>
    </xf>
    <xf numFmtId="0" fontId="32" fillId="0" borderId="0" xfId="0" applyFont="1" applyAlignment="1">
      <alignment horizontal="left" wrapText="1"/>
    </xf>
    <xf numFmtId="0" fontId="0" fillId="0" borderId="0" xfId="0" applyAlignment="1">
      <alignment vertical="center" wrapText="1"/>
    </xf>
    <xf numFmtId="0" fontId="32" fillId="0" borderId="0" xfId="0" applyFont="1" applyAlignment="1">
      <alignment vertical="center"/>
    </xf>
    <xf numFmtId="0" fontId="29" fillId="0" borderId="22" xfId="0" applyFont="1" applyFill="1" applyBorder="1" applyAlignment="1" applyProtection="1">
      <alignment horizontal="left" vertical="center" wrapText="1"/>
    </xf>
    <xf numFmtId="0" fontId="29" fillId="0" borderId="4" xfId="0" applyFont="1" applyBorder="1" applyAlignment="1">
      <alignment horizontal="left" vertical="center" wrapText="1"/>
    </xf>
  </cellXfs>
  <cellStyles count="6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3" xfId="31"/>
    <cellStyle name="Comma 4" xfId="32"/>
    <cellStyle name="Comma0" xfId="33"/>
    <cellStyle name="Currency 2" xfId="34"/>
    <cellStyle name="Currency 2 2" xfId="35"/>
    <cellStyle name="Explanatory Text" xfId="36" builtinId="53" customBuiltin="1"/>
    <cellStyle name="Good" xfId="37" builtinId="26" customBuiltin="1"/>
    <cellStyle name="Heading 1" xfId="38" builtinId="16" customBuiltin="1"/>
    <cellStyle name="Heading 2" xfId="39" builtinId="17" customBuiltin="1"/>
    <cellStyle name="Heading 3" xfId="40" builtinId="18" customBuiltin="1"/>
    <cellStyle name="Heading 4" xfId="41" builtinId="19" customBuiltin="1"/>
    <cellStyle name="Input" xfId="42" builtinId="20" customBuiltin="1"/>
    <cellStyle name="Linked Cell" xfId="43" builtinId="24" customBuiltin="1"/>
    <cellStyle name="Neutral" xfId="44" builtinId="28" customBuiltin="1"/>
    <cellStyle name="Normal" xfId="0" builtinId="0"/>
    <cellStyle name="Normal 2" xfId="45"/>
    <cellStyle name="Normal 2 2" xfId="46"/>
    <cellStyle name="Normal 2 3" xfId="47"/>
    <cellStyle name="Normal 3" xfId="48"/>
    <cellStyle name="Normal 3 2" xfId="49"/>
    <cellStyle name="Normal 4" xfId="50"/>
    <cellStyle name="Normal 4 2" xfId="51"/>
    <cellStyle name="Normal 4_report" xfId="52"/>
    <cellStyle name="Note" xfId="53" builtinId="10" customBuiltin="1"/>
    <cellStyle name="OPSKRIF" xfId="54"/>
    <cellStyle name="OPSKRIFTE" xfId="55"/>
    <cellStyle name="Output" xfId="56" builtinId="21" customBuiltin="1"/>
    <cellStyle name="Percent 2" xfId="57"/>
    <cellStyle name="Style 1" xfId="58"/>
    <cellStyle name="Title" xfId="59" builtinId="15" customBuiltin="1"/>
    <cellStyle name="Total" xfId="60" builtinId="25" customBuiltin="1"/>
    <cellStyle name="Warning Text" xfId="61"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Luvuyo Bhekizulu" id="{363E4AD8-EF20-464F-8EB0-1C10F394F8CD}" userId="S::BhekizL@eskom.co.za::9b7611a3-caf3-4cda-80f6-e6d1ced6d64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3" dT="2022-06-09T12:08:55.64" personId="{363E4AD8-EF20-464F-8EB0-1C10F394F8CD}" id="{1E292EAA-EB24-40F2-9DDA-00CDF0D73741}">
    <text>40mm Thick continuously graded TPA-medium asphalt surface with 60/70 Pen.Bitumen as binder (5,5% bitumen content)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
  <sheetViews>
    <sheetView showGridLines="0" view="pageBreakPreview" zoomScale="60" workbookViewId="0"/>
  </sheetViews>
  <sheetFormatPr defaultColWidth="8.90625" defaultRowHeight="14.5" x14ac:dyDescent="0.35"/>
  <cols>
    <col min="1" max="1" width="1.08984375" customWidth="1"/>
    <col min="2" max="2" width="64.453125" customWidth="1"/>
    <col min="3" max="3" width="1.453125" customWidth="1"/>
    <col min="4" max="4" width="5.453125" customWidth="1"/>
    <col min="5" max="5" width="16" customWidth="1"/>
  </cols>
  <sheetData>
    <row r="1" spans="2:5" ht="29" x14ac:dyDescent="0.35">
      <c r="B1" s="1" t="s">
        <v>24</v>
      </c>
      <c r="C1" s="2"/>
      <c r="D1" s="7"/>
      <c r="E1" s="7"/>
    </row>
    <row r="2" spans="2:5" x14ac:dyDescent="0.35">
      <c r="B2" s="1" t="s">
        <v>25</v>
      </c>
      <c r="C2" s="2"/>
      <c r="D2" s="7"/>
      <c r="E2" s="7"/>
    </row>
    <row r="3" spans="2:5" x14ac:dyDescent="0.35">
      <c r="B3" s="3"/>
      <c r="C3" s="3"/>
      <c r="D3" s="8"/>
      <c r="E3" s="8"/>
    </row>
    <row r="4" spans="2:5" ht="43.5" x14ac:dyDescent="0.35">
      <c r="B4" s="4" t="s">
        <v>26</v>
      </c>
      <c r="C4" s="3"/>
      <c r="D4" s="8"/>
      <c r="E4" s="8"/>
    </row>
    <row r="5" spans="2:5" x14ac:dyDescent="0.35">
      <c r="B5" s="3"/>
      <c r="C5" s="3"/>
      <c r="D5" s="8"/>
      <c r="E5" s="8"/>
    </row>
    <row r="6" spans="2:5" x14ac:dyDescent="0.35">
      <c r="B6" s="1" t="s">
        <v>27</v>
      </c>
      <c r="C6" s="2"/>
      <c r="D6" s="7"/>
      <c r="E6" s="9" t="s">
        <v>28</v>
      </c>
    </row>
    <row r="7" spans="2:5" ht="15" thickBot="1" x14ac:dyDescent="0.4">
      <c r="B7" s="3"/>
      <c r="C7" s="3"/>
      <c r="D7" s="8"/>
      <c r="E7" s="8"/>
    </row>
    <row r="8" spans="2:5" ht="44" thickBot="1" x14ac:dyDescent="0.4">
      <c r="B8" s="5" t="s">
        <v>29</v>
      </c>
      <c r="C8" s="6"/>
      <c r="D8" s="10"/>
      <c r="E8" s="11">
        <v>1</v>
      </c>
    </row>
    <row r="9" spans="2:5" x14ac:dyDescent="0.35">
      <c r="B9" s="3"/>
      <c r="C9" s="3"/>
      <c r="D9" s="8"/>
      <c r="E9" s="8"/>
    </row>
  </sheetData>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4"/>
  <sheetViews>
    <sheetView workbookViewId="0">
      <selection activeCell="G6" sqref="G6"/>
    </sheetView>
  </sheetViews>
  <sheetFormatPr defaultColWidth="11.453125" defaultRowHeight="12.5" x14ac:dyDescent="0.25"/>
  <cols>
    <col min="1" max="1" width="20.453125" style="30" customWidth="1"/>
    <col min="2" max="2" width="29.6328125" style="30" customWidth="1"/>
    <col min="3" max="3" width="14.453125" style="30" customWidth="1"/>
    <col min="4" max="16384" width="11.453125" style="30"/>
  </cols>
  <sheetData>
    <row r="1" spans="1:19" ht="13" x14ac:dyDescent="0.3">
      <c r="A1" s="29" t="s">
        <v>95</v>
      </c>
    </row>
    <row r="3" spans="1:19" ht="15" customHeight="1" x14ac:dyDescent="0.5">
      <c r="A3" s="29" t="s">
        <v>30</v>
      </c>
      <c r="B3" s="31"/>
      <c r="C3" s="31"/>
    </row>
    <row r="4" spans="1:19" ht="13" x14ac:dyDescent="0.3">
      <c r="A4" s="32" t="s">
        <v>31</v>
      </c>
      <c r="B4" s="29"/>
      <c r="C4" s="29"/>
      <c r="D4" s="29"/>
      <c r="E4" s="29"/>
      <c r="F4" s="29"/>
      <c r="G4" s="29"/>
    </row>
    <row r="6" spans="1:19" ht="13" x14ac:dyDescent="0.25">
      <c r="A6" s="33" t="s">
        <v>32</v>
      </c>
    </row>
    <row r="7" spans="1:19" x14ac:dyDescent="0.25">
      <c r="A7" s="34" t="s">
        <v>33</v>
      </c>
      <c r="B7" s="35"/>
      <c r="C7" s="35"/>
      <c r="D7" s="35"/>
      <c r="E7" s="35"/>
      <c r="F7" s="35"/>
    </row>
    <row r="9" spans="1:19" x14ac:dyDescent="0.25">
      <c r="A9" s="113" t="s">
        <v>34</v>
      </c>
      <c r="B9" s="36">
        <v>11</v>
      </c>
      <c r="C9" s="36"/>
    </row>
    <row r="10" spans="1:19" ht="24" customHeight="1" x14ac:dyDescent="0.25">
      <c r="A10" s="113"/>
      <c r="B10" s="36">
        <v>11.2</v>
      </c>
      <c r="C10" s="111" t="s">
        <v>35</v>
      </c>
      <c r="D10" s="112"/>
      <c r="E10" s="112"/>
      <c r="F10" s="112"/>
      <c r="G10" s="112"/>
      <c r="H10" s="112"/>
      <c r="I10" s="112"/>
      <c r="J10" s="112"/>
      <c r="K10" s="112"/>
      <c r="L10" s="112"/>
      <c r="M10" s="112"/>
      <c r="N10" s="112"/>
      <c r="O10" s="112"/>
      <c r="P10" s="112"/>
      <c r="Q10" s="112"/>
      <c r="R10" s="112"/>
      <c r="S10" s="112"/>
    </row>
    <row r="11" spans="1:19" x14ac:dyDescent="0.25">
      <c r="A11" s="113"/>
      <c r="B11" s="37"/>
      <c r="C11" s="36"/>
    </row>
    <row r="12" spans="1:19" x14ac:dyDescent="0.25">
      <c r="C12" s="34" t="s">
        <v>36</v>
      </c>
    </row>
    <row r="13" spans="1:19" x14ac:dyDescent="0.25">
      <c r="B13" s="34"/>
    </row>
    <row r="14" spans="1:19" ht="13" x14ac:dyDescent="0.25">
      <c r="C14" s="38" t="s">
        <v>37</v>
      </c>
    </row>
    <row r="15" spans="1:19" ht="13" x14ac:dyDescent="0.25">
      <c r="C15" s="38" t="s">
        <v>38</v>
      </c>
    </row>
    <row r="16" spans="1:19" x14ac:dyDescent="0.25">
      <c r="B16" s="34"/>
    </row>
    <row r="17" spans="1:15" x14ac:dyDescent="0.25">
      <c r="C17" s="34" t="s">
        <v>39</v>
      </c>
    </row>
    <row r="18" spans="1:15" x14ac:dyDescent="0.25">
      <c r="B18" s="34"/>
    </row>
    <row r="19" spans="1:15" x14ac:dyDescent="0.25">
      <c r="C19" s="34" t="s">
        <v>40</v>
      </c>
    </row>
    <row r="20" spans="1:15" x14ac:dyDescent="0.25">
      <c r="B20" s="34"/>
    </row>
    <row r="21" spans="1:15" ht="30" customHeight="1" x14ac:dyDescent="0.25">
      <c r="A21" s="114" t="s">
        <v>41</v>
      </c>
      <c r="B21" s="115"/>
      <c r="C21" s="115"/>
      <c r="D21" s="115"/>
      <c r="E21" s="115"/>
      <c r="F21" s="115"/>
      <c r="G21" s="115"/>
      <c r="H21" s="115"/>
      <c r="I21" s="115"/>
      <c r="J21" s="115"/>
      <c r="K21" s="115"/>
      <c r="L21" s="115"/>
      <c r="M21" s="115"/>
      <c r="N21" s="115"/>
    </row>
    <row r="22" spans="1:15" ht="13" x14ac:dyDescent="0.25">
      <c r="A22" s="33" t="s">
        <v>42</v>
      </c>
    </row>
    <row r="23" spans="1:15" ht="52.5" customHeight="1" x14ac:dyDescent="0.25">
      <c r="A23" s="116" t="s">
        <v>43</v>
      </c>
      <c r="B23" s="117"/>
      <c r="C23" s="117"/>
      <c r="D23" s="117"/>
      <c r="E23" s="117"/>
      <c r="F23" s="117"/>
      <c r="G23" s="117"/>
      <c r="H23" s="117"/>
      <c r="I23" s="117"/>
      <c r="J23" s="117"/>
      <c r="K23" s="117"/>
      <c r="L23" s="117"/>
      <c r="M23" s="117"/>
      <c r="N23" s="117"/>
    </row>
    <row r="24" spans="1:15" ht="13" x14ac:dyDescent="0.25">
      <c r="A24" s="33" t="s">
        <v>44</v>
      </c>
    </row>
    <row r="25" spans="1:15" ht="32.25" customHeight="1" x14ac:dyDescent="0.25">
      <c r="A25" s="111" t="s">
        <v>45</v>
      </c>
      <c r="B25" s="112"/>
      <c r="C25" s="112"/>
      <c r="D25" s="112"/>
      <c r="E25" s="112"/>
      <c r="F25" s="112"/>
      <c r="G25" s="112"/>
      <c r="H25" s="112"/>
      <c r="I25" s="112"/>
      <c r="J25" s="112"/>
      <c r="K25" s="112"/>
      <c r="L25" s="112"/>
      <c r="M25" s="112"/>
      <c r="N25" s="112"/>
    </row>
    <row r="26" spans="1:15" ht="39.75" customHeight="1" x14ac:dyDescent="0.25">
      <c r="A26" s="111" t="s">
        <v>46</v>
      </c>
      <c r="B26" s="112"/>
      <c r="C26" s="112"/>
      <c r="D26" s="112"/>
      <c r="E26" s="112"/>
      <c r="F26" s="112"/>
      <c r="G26" s="112"/>
      <c r="H26" s="112"/>
      <c r="I26" s="112"/>
      <c r="J26" s="112"/>
      <c r="K26" s="112"/>
      <c r="L26" s="112"/>
      <c r="M26" s="112"/>
      <c r="N26" s="112"/>
      <c r="O26" s="112"/>
    </row>
    <row r="27" spans="1:15" x14ac:dyDescent="0.25">
      <c r="A27" s="39"/>
    </row>
    <row r="28" spans="1:15" ht="54" customHeight="1" x14ac:dyDescent="0.25">
      <c r="A28" s="111" t="s">
        <v>47</v>
      </c>
      <c r="B28" s="115"/>
      <c r="C28" s="115"/>
      <c r="D28" s="115"/>
      <c r="E28" s="115"/>
      <c r="F28" s="115"/>
      <c r="G28" s="115"/>
      <c r="H28" s="115"/>
      <c r="I28" s="115"/>
      <c r="J28" s="115"/>
      <c r="K28" s="115"/>
      <c r="L28" s="115"/>
      <c r="M28" s="115"/>
      <c r="N28" s="115"/>
    </row>
    <row r="30" spans="1:15" ht="13" x14ac:dyDescent="0.25">
      <c r="A30" s="33" t="s">
        <v>48</v>
      </c>
    </row>
    <row r="31" spans="1:15" ht="13" x14ac:dyDescent="0.25">
      <c r="A31" s="33" t="s">
        <v>49</v>
      </c>
    </row>
    <row r="32" spans="1:15" x14ac:dyDescent="0.25">
      <c r="A32" s="114" t="s">
        <v>50</v>
      </c>
      <c r="B32" s="115"/>
      <c r="C32" s="115"/>
      <c r="D32" s="115"/>
      <c r="E32" s="115"/>
      <c r="F32" s="115"/>
      <c r="G32" s="115"/>
      <c r="H32" s="115"/>
      <c r="I32" s="115"/>
      <c r="J32" s="115"/>
    </row>
    <row r="33" spans="1:2" ht="13" x14ac:dyDescent="0.25">
      <c r="A33" s="40" t="s">
        <v>51</v>
      </c>
      <c r="B33" s="41" t="s">
        <v>52</v>
      </c>
    </row>
    <row r="34" spans="1:2" x14ac:dyDescent="0.25">
      <c r="A34" s="42" t="s">
        <v>5</v>
      </c>
      <c r="B34" s="42" t="s">
        <v>53</v>
      </c>
    </row>
    <row r="35" spans="1:2" x14ac:dyDescent="0.25">
      <c r="A35" s="42" t="s">
        <v>54</v>
      </c>
      <c r="B35" s="42" t="s">
        <v>55</v>
      </c>
    </row>
    <row r="36" spans="1:2" x14ac:dyDescent="0.25">
      <c r="A36" s="42" t="s">
        <v>11</v>
      </c>
      <c r="B36" s="42" t="s">
        <v>56</v>
      </c>
    </row>
    <row r="37" spans="1:2" x14ac:dyDescent="0.25">
      <c r="A37" s="42" t="s">
        <v>57</v>
      </c>
      <c r="B37" s="42" t="s">
        <v>58</v>
      </c>
    </row>
    <row r="38" spans="1:2" x14ac:dyDescent="0.25">
      <c r="A38" s="42" t="s">
        <v>59</v>
      </c>
      <c r="B38" s="42" t="s">
        <v>60</v>
      </c>
    </row>
    <row r="39" spans="1:2" x14ac:dyDescent="0.25">
      <c r="A39" s="42" t="s">
        <v>14</v>
      </c>
      <c r="B39" s="42" t="s">
        <v>61</v>
      </c>
    </row>
    <row r="40" spans="1:2" x14ac:dyDescent="0.25">
      <c r="A40" s="42" t="s">
        <v>62</v>
      </c>
      <c r="B40" s="42" t="s">
        <v>63</v>
      </c>
    </row>
    <row r="41" spans="1:2" x14ac:dyDescent="0.25">
      <c r="A41" s="42" t="s">
        <v>64</v>
      </c>
      <c r="B41" s="42" t="s">
        <v>65</v>
      </c>
    </row>
    <row r="42" spans="1:2" x14ac:dyDescent="0.25">
      <c r="A42" s="42" t="s">
        <v>66</v>
      </c>
      <c r="B42" s="42" t="s">
        <v>67</v>
      </c>
    </row>
    <row r="43" spans="1:2" x14ac:dyDescent="0.25">
      <c r="A43" s="42" t="s">
        <v>23</v>
      </c>
      <c r="B43" s="42" t="s">
        <v>15</v>
      </c>
    </row>
    <row r="44" spans="1:2" x14ac:dyDescent="0.25">
      <c r="A44" s="42" t="s">
        <v>8</v>
      </c>
      <c r="B44" s="42" t="s">
        <v>68</v>
      </c>
    </row>
    <row r="45" spans="1:2" x14ac:dyDescent="0.25">
      <c r="A45" s="42" t="s">
        <v>69</v>
      </c>
      <c r="B45" s="42" t="s">
        <v>70</v>
      </c>
    </row>
    <row r="46" spans="1:2" ht="14.5" x14ac:dyDescent="0.25">
      <c r="A46" s="42" t="s">
        <v>71</v>
      </c>
      <c r="B46" s="42" t="s">
        <v>72</v>
      </c>
    </row>
    <row r="47" spans="1:2" ht="14.5" x14ac:dyDescent="0.25">
      <c r="A47" s="42" t="s">
        <v>73</v>
      </c>
      <c r="B47" s="42" t="s">
        <v>74</v>
      </c>
    </row>
    <row r="48" spans="1:2" ht="14.5" x14ac:dyDescent="0.25">
      <c r="A48" s="42" t="s">
        <v>75</v>
      </c>
      <c r="B48" s="42" t="s">
        <v>76</v>
      </c>
    </row>
    <row r="49" spans="1:14" ht="14.5" x14ac:dyDescent="0.25">
      <c r="A49" s="42" t="s">
        <v>77</v>
      </c>
      <c r="B49" s="42" t="s">
        <v>78</v>
      </c>
    </row>
    <row r="50" spans="1:14" x14ac:dyDescent="0.25">
      <c r="A50" s="42" t="s">
        <v>79</v>
      </c>
      <c r="B50" s="42" t="s">
        <v>80</v>
      </c>
    </row>
    <row r="51" spans="1:14" x14ac:dyDescent="0.25">
      <c r="A51" s="42" t="s">
        <v>81</v>
      </c>
      <c r="B51" s="42" t="s">
        <v>82</v>
      </c>
    </row>
    <row r="52" spans="1:14" x14ac:dyDescent="0.25">
      <c r="A52" s="42" t="s">
        <v>83</v>
      </c>
      <c r="B52" s="42" t="s">
        <v>84</v>
      </c>
    </row>
    <row r="53" spans="1:14" x14ac:dyDescent="0.25">
      <c r="A53" s="42" t="s">
        <v>85</v>
      </c>
      <c r="B53" s="42" t="s">
        <v>86</v>
      </c>
    </row>
    <row r="54" spans="1:14" x14ac:dyDescent="0.25">
      <c r="A54" s="42" t="s">
        <v>87</v>
      </c>
      <c r="B54" s="42" t="s">
        <v>88</v>
      </c>
    </row>
    <row r="55" spans="1:14" x14ac:dyDescent="0.25">
      <c r="A55" s="42" t="s">
        <v>13</v>
      </c>
      <c r="B55" s="42" t="s">
        <v>89</v>
      </c>
    </row>
    <row r="57" spans="1:14" ht="13" x14ac:dyDescent="0.25">
      <c r="A57" s="33" t="s">
        <v>90</v>
      </c>
    </row>
    <row r="59" spans="1:14" x14ac:dyDescent="0.25">
      <c r="A59" s="30" t="s">
        <v>16</v>
      </c>
      <c r="B59" s="30" t="s">
        <v>98</v>
      </c>
    </row>
    <row r="61" spans="1:14" s="34" customFormat="1" ht="29.25" customHeight="1" x14ac:dyDescent="0.35">
      <c r="A61" s="34" t="s">
        <v>17</v>
      </c>
      <c r="B61" s="111" t="s">
        <v>97</v>
      </c>
      <c r="C61" s="119"/>
      <c r="D61" s="119"/>
      <c r="E61" s="119"/>
      <c r="F61" s="119"/>
      <c r="G61" s="119"/>
      <c r="H61" s="119"/>
      <c r="I61" s="119"/>
      <c r="J61" s="119"/>
      <c r="K61" s="119"/>
      <c r="L61" s="119"/>
      <c r="M61" s="119"/>
      <c r="N61" s="119"/>
    </row>
    <row r="63" spans="1:14" x14ac:dyDescent="0.25">
      <c r="A63" s="30" t="s">
        <v>18</v>
      </c>
      <c r="B63" s="111" t="s">
        <v>91</v>
      </c>
      <c r="C63" s="112"/>
      <c r="D63" s="112"/>
      <c r="E63" s="112"/>
      <c r="F63" s="112"/>
      <c r="G63" s="112"/>
      <c r="H63" s="112"/>
      <c r="I63" s="112"/>
      <c r="J63" s="112"/>
      <c r="K63" s="112"/>
      <c r="L63" s="112"/>
    </row>
    <row r="65" spans="1:17" s="34" customFormat="1" ht="29.25" customHeight="1" x14ac:dyDescent="0.35">
      <c r="A65" s="34" t="s">
        <v>19</v>
      </c>
      <c r="B65" s="111" t="s">
        <v>96</v>
      </c>
      <c r="C65" s="111"/>
      <c r="D65" s="111"/>
      <c r="E65" s="111"/>
      <c r="F65" s="111"/>
      <c r="G65" s="111"/>
      <c r="H65" s="111"/>
      <c r="I65" s="111"/>
      <c r="J65" s="111"/>
      <c r="K65" s="111"/>
      <c r="L65" s="111"/>
      <c r="M65" s="111"/>
      <c r="N65" s="111"/>
      <c r="O65" s="111"/>
      <c r="P65" s="111"/>
      <c r="Q65" s="111"/>
    </row>
    <row r="67" spans="1:17" s="34" customFormat="1" ht="24.75" customHeight="1" x14ac:dyDescent="0.35">
      <c r="A67" s="34" t="s">
        <v>20</v>
      </c>
      <c r="B67" s="111" t="s">
        <v>99</v>
      </c>
      <c r="C67" s="111"/>
      <c r="D67" s="111"/>
      <c r="E67" s="111"/>
      <c r="F67" s="111"/>
      <c r="G67" s="111"/>
      <c r="H67" s="111"/>
      <c r="I67" s="111"/>
      <c r="J67" s="111"/>
      <c r="K67" s="111"/>
      <c r="L67" s="111"/>
      <c r="M67" s="111"/>
      <c r="N67" s="111"/>
      <c r="O67" s="111"/>
    </row>
    <row r="70" spans="1:17" ht="13" x14ac:dyDescent="0.25">
      <c r="A70" s="33" t="s">
        <v>94</v>
      </c>
    </row>
    <row r="72" spans="1:17" x14ac:dyDescent="0.25">
      <c r="A72" s="30" t="s">
        <v>21</v>
      </c>
      <c r="B72" s="30" t="s">
        <v>92</v>
      </c>
    </row>
    <row r="74" spans="1:17" s="34" customFormat="1" ht="39.75" customHeight="1" x14ac:dyDescent="0.35">
      <c r="A74" s="34" t="s">
        <v>22</v>
      </c>
      <c r="B74" s="111" t="s">
        <v>93</v>
      </c>
      <c r="C74" s="118"/>
      <c r="D74" s="118"/>
      <c r="E74" s="118"/>
      <c r="F74" s="118"/>
      <c r="G74" s="118"/>
      <c r="H74" s="118"/>
      <c r="I74" s="118"/>
      <c r="J74" s="118"/>
      <c r="K74" s="118"/>
      <c r="L74" s="118"/>
      <c r="M74" s="118"/>
      <c r="N74" s="118"/>
      <c r="O74" s="118"/>
      <c r="P74" s="118"/>
      <c r="Q74" s="118"/>
    </row>
  </sheetData>
  <mergeCells count="13">
    <mergeCell ref="B74:Q74"/>
    <mergeCell ref="A28:N28"/>
    <mergeCell ref="A32:J32"/>
    <mergeCell ref="B61:N61"/>
    <mergeCell ref="B63:L63"/>
    <mergeCell ref="B65:Q65"/>
    <mergeCell ref="B67:O67"/>
    <mergeCell ref="A26:O26"/>
    <mergeCell ref="A9:A11"/>
    <mergeCell ref="C10:S10"/>
    <mergeCell ref="A21:N21"/>
    <mergeCell ref="A23:N23"/>
    <mergeCell ref="A25:N25"/>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E82"/>
  <sheetViews>
    <sheetView tabSelected="1" view="pageBreakPreview" zoomScale="130" zoomScaleNormal="90" zoomScaleSheetLayoutView="130" workbookViewId="0">
      <pane xSplit="7" ySplit="1" topLeftCell="H2" activePane="bottomRight" state="frozen"/>
      <selection pane="topRight" activeCell="I1" sqref="I1"/>
      <selection pane="bottomLeft" activeCell="A7" sqref="A7"/>
      <selection pane="bottomRight" activeCell="C17" sqref="C17"/>
    </sheetView>
  </sheetViews>
  <sheetFormatPr defaultColWidth="11.453125" defaultRowHeight="11.5" x14ac:dyDescent="0.35"/>
  <cols>
    <col min="1" max="1" width="4.453125" style="21" customWidth="1"/>
    <col min="2" max="2" width="11" style="22" customWidth="1"/>
    <col min="3" max="3" width="56.08984375" style="22" customWidth="1"/>
    <col min="4" max="4" width="9.08984375" style="23" customWidth="1"/>
    <col min="5" max="5" width="9.453125" style="14" customWidth="1"/>
    <col min="6" max="6" width="11.90625" style="14" customWidth="1"/>
    <col min="7" max="7" width="12.6328125" style="14" customWidth="1"/>
    <col min="8" max="161" width="11.453125" style="14" customWidth="1"/>
    <col min="162" max="16384" width="11.453125" style="15"/>
  </cols>
  <sheetData>
    <row r="1" spans="1:8" s="16" customFormat="1" ht="23.25" customHeight="1" thickBot="1" x14ac:dyDescent="0.4">
      <c r="A1" s="94">
        <v>8</v>
      </c>
      <c r="B1" s="95"/>
      <c r="C1" s="120" t="s">
        <v>140</v>
      </c>
      <c r="D1" s="120"/>
      <c r="E1" s="96"/>
      <c r="F1" s="96"/>
      <c r="G1" s="96"/>
    </row>
    <row r="2" spans="1:8" s="16" customFormat="1" ht="12" thickBot="1" x14ac:dyDescent="0.4">
      <c r="A2" s="101"/>
      <c r="B2" s="102"/>
      <c r="C2" s="103" t="s">
        <v>139</v>
      </c>
      <c r="D2" s="103" t="s">
        <v>134</v>
      </c>
      <c r="E2" s="104" t="s">
        <v>135</v>
      </c>
      <c r="F2" s="104" t="s">
        <v>136</v>
      </c>
      <c r="G2" s="104" t="s">
        <v>114</v>
      </c>
    </row>
    <row r="3" spans="1:8" s="16" customFormat="1" x14ac:dyDescent="0.35">
      <c r="A3" s="97"/>
      <c r="B3" s="98"/>
      <c r="C3" s="99"/>
      <c r="D3" s="99"/>
      <c r="E3" s="100"/>
      <c r="F3" s="100"/>
      <c r="G3" s="100"/>
    </row>
    <row r="4" spans="1:8" s="16" customFormat="1" x14ac:dyDescent="0.35">
      <c r="A4" s="46">
        <v>8.1999999999999993</v>
      </c>
      <c r="B4" s="43" t="s">
        <v>6</v>
      </c>
      <c r="C4" s="53" t="s">
        <v>7</v>
      </c>
      <c r="D4" s="44"/>
      <c r="E4" s="47"/>
      <c r="F4" s="47"/>
      <c r="G4" s="52"/>
    </row>
    <row r="5" spans="1:8" s="14" customFormat="1" x14ac:dyDescent="0.35">
      <c r="A5" s="48" t="s">
        <v>9</v>
      </c>
      <c r="B5" s="49"/>
      <c r="C5" s="49" t="s">
        <v>130</v>
      </c>
      <c r="D5" s="50" t="s">
        <v>10</v>
      </c>
      <c r="E5" s="45">
        <f>3*7786</f>
        <v>23358</v>
      </c>
      <c r="F5" s="51"/>
      <c r="G5" s="52"/>
    </row>
    <row r="6" spans="1:8" s="14" customFormat="1" x14ac:dyDescent="0.35">
      <c r="A6" s="48"/>
      <c r="B6" s="49"/>
      <c r="C6" s="49"/>
      <c r="D6" s="50"/>
      <c r="E6" s="45"/>
      <c r="F6" s="51"/>
      <c r="G6" s="52"/>
    </row>
    <row r="7" spans="1:8" s="16" customFormat="1" x14ac:dyDescent="0.35">
      <c r="A7" s="46">
        <v>8.3000000000000007</v>
      </c>
      <c r="B7" s="53" t="s">
        <v>12</v>
      </c>
      <c r="C7" s="53" t="s">
        <v>141</v>
      </c>
      <c r="D7" s="44"/>
      <c r="E7" s="47"/>
      <c r="F7" s="47"/>
      <c r="G7" s="52"/>
    </row>
    <row r="8" spans="1:8" s="14" customFormat="1" x14ac:dyDescent="0.35">
      <c r="A8" s="48"/>
      <c r="B8" s="49"/>
      <c r="C8" s="49" t="s">
        <v>100</v>
      </c>
      <c r="D8" s="50"/>
      <c r="E8" s="45"/>
      <c r="F8" s="51"/>
      <c r="G8" s="52"/>
    </row>
    <row r="9" spans="1:8" s="14" customFormat="1" x14ac:dyDescent="0.35">
      <c r="A9" s="48" t="s">
        <v>0</v>
      </c>
      <c r="B9" s="49"/>
      <c r="C9" s="49" t="s">
        <v>120</v>
      </c>
      <c r="D9" s="50" t="s">
        <v>103</v>
      </c>
      <c r="E9" s="45">
        <f>3*127</f>
        <v>381</v>
      </c>
      <c r="F9" s="51"/>
      <c r="G9" s="52"/>
    </row>
    <row r="10" spans="1:8" s="14" customFormat="1" x14ac:dyDescent="0.35">
      <c r="A10" s="48" t="s">
        <v>105</v>
      </c>
      <c r="B10" s="49"/>
      <c r="C10" s="49" t="s">
        <v>161</v>
      </c>
      <c r="D10" s="50" t="s">
        <v>103</v>
      </c>
      <c r="E10" s="45">
        <f>2*1267</f>
        <v>2534</v>
      </c>
      <c r="F10" s="51"/>
      <c r="G10" s="52"/>
    </row>
    <row r="11" spans="1:8" s="14" customFormat="1" x14ac:dyDescent="0.35">
      <c r="A11" s="48"/>
      <c r="B11" s="49"/>
      <c r="C11" s="49" t="s">
        <v>101</v>
      </c>
      <c r="D11" s="50"/>
      <c r="E11" s="45"/>
      <c r="F11" s="51"/>
      <c r="G11" s="52"/>
    </row>
    <row r="12" spans="1:8" s="14" customFormat="1" x14ac:dyDescent="0.35">
      <c r="A12" s="48" t="s">
        <v>1</v>
      </c>
      <c r="B12" s="49"/>
      <c r="C12" s="49" t="s">
        <v>102</v>
      </c>
      <c r="G12" s="52"/>
    </row>
    <row r="13" spans="1:8" s="14" customFormat="1" x14ac:dyDescent="0.35">
      <c r="A13" s="48"/>
      <c r="B13" s="49"/>
      <c r="C13" s="49" t="s">
        <v>121</v>
      </c>
      <c r="D13" s="50" t="s">
        <v>103</v>
      </c>
      <c r="E13" s="45">
        <f>3*127</f>
        <v>381</v>
      </c>
      <c r="F13" s="51"/>
      <c r="G13" s="52"/>
    </row>
    <row r="14" spans="1:8" s="14" customFormat="1" x14ac:dyDescent="0.35">
      <c r="A14" s="48"/>
      <c r="B14" s="49"/>
      <c r="C14" s="49" t="s">
        <v>122</v>
      </c>
      <c r="D14" s="50" t="s">
        <v>103</v>
      </c>
      <c r="E14" s="45">
        <f>E10</f>
        <v>2534</v>
      </c>
      <c r="F14" s="51"/>
      <c r="G14" s="52"/>
      <c r="H14" s="105">
        <f>SUM(G9:G14)</f>
        <v>0</v>
      </c>
    </row>
    <row r="15" spans="1:8" s="14" customFormat="1" x14ac:dyDescent="0.35">
      <c r="A15" s="48"/>
      <c r="B15" s="49"/>
      <c r="C15" s="49"/>
      <c r="D15" s="50"/>
      <c r="E15" s="45"/>
      <c r="F15" s="51"/>
      <c r="G15" s="52"/>
    </row>
    <row r="16" spans="1:8" s="14" customFormat="1" x14ac:dyDescent="0.35">
      <c r="A16" s="46">
        <v>8.4</v>
      </c>
      <c r="B16" s="54" t="s">
        <v>104</v>
      </c>
      <c r="C16" s="54" t="s">
        <v>106</v>
      </c>
      <c r="D16" s="50"/>
      <c r="E16" s="45"/>
      <c r="F16" s="51"/>
      <c r="G16" s="52"/>
    </row>
    <row r="17" spans="1:161" s="14" customFormat="1" x14ac:dyDescent="0.35">
      <c r="A17" s="46"/>
      <c r="B17" s="54"/>
      <c r="C17" s="49" t="s">
        <v>123</v>
      </c>
      <c r="D17" s="50"/>
      <c r="E17" s="45"/>
      <c r="F17" s="51"/>
      <c r="G17" s="52"/>
    </row>
    <row r="18" spans="1:161" s="14" customFormat="1" x14ac:dyDescent="0.35">
      <c r="A18" s="48" t="s">
        <v>2</v>
      </c>
      <c r="B18" s="71"/>
      <c r="C18" s="49" t="s">
        <v>129</v>
      </c>
      <c r="D18" s="50"/>
      <c r="E18" s="45"/>
      <c r="F18" s="51"/>
      <c r="G18" s="52"/>
    </row>
    <row r="19" spans="1:161" s="14" customFormat="1" x14ac:dyDescent="0.35">
      <c r="A19" s="48" t="s">
        <v>3</v>
      </c>
      <c r="B19" s="71"/>
      <c r="C19" s="49" t="s">
        <v>124</v>
      </c>
      <c r="D19" s="50" t="s">
        <v>126</v>
      </c>
      <c r="E19" s="45">
        <f>2*779</f>
        <v>1558</v>
      </c>
      <c r="F19" s="51"/>
      <c r="G19" s="52"/>
    </row>
    <row r="20" spans="1:161" s="14" customFormat="1" x14ac:dyDescent="0.35">
      <c r="A20" s="48" t="s">
        <v>4</v>
      </c>
      <c r="B20" s="71"/>
      <c r="C20" s="49" t="s">
        <v>125</v>
      </c>
      <c r="D20" s="50" t="s">
        <v>8</v>
      </c>
      <c r="E20" s="45">
        <f>2*7786</f>
        <v>15572</v>
      </c>
      <c r="F20" s="51"/>
      <c r="G20" s="52"/>
    </row>
    <row r="21" spans="1:161" s="14" customFormat="1" x14ac:dyDescent="0.35">
      <c r="A21" s="48"/>
      <c r="B21" s="71"/>
      <c r="C21" s="49"/>
      <c r="D21" s="50"/>
      <c r="E21" s="45"/>
      <c r="F21" s="51"/>
      <c r="G21" s="52"/>
    </row>
    <row r="22" spans="1:161" s="14" customFormat="1" x14ac:dyDescent="0.35">
      <c r="A22" s="48" t="s">
        <v>108</v>
      </c>
      <c r="B22" s="71"/>
      <c r="C22" s="49" t="s">
        <v>137</v>
      </c>
      <c r="D22" s="50" t="s">
        <v>8</v>
      </c>
      <c r="E22" s="45">
        <v>7786</v>
      </c>
      <c r="F22" s="51"/>
      <c r="G22" s="52"/>
      <c r="H22" s="105">
        <f>SUM(G19:G22)</f>
        <v>0</v>
      </c>
    </row>
    <row r="23" spans="1:161" s="14" customFormat="1" x14ac:dyDescent="0.35">
      <c r="A23" s="48"/>
      <c r="B23" s="71"/>
      <c r="C23" s="49"/>
      <c r="D23" s="50"/>
      <c r="E23" s="45"/>
      <c r="F23" s="51"/>
      <c r="G23" s="52"/>
    </row>
    <row r="24" spans="1:161" s="14" customFormat="1" x14ac:dyDescent="0.35">
      <c r="A24" s="48"/>
      <c r="B24" s="71"/>
      <c r="C24" s="49" t="s">
        <v>127</v>
      </c>
      <c r="D24" s="50"/>
      <c r="E24" s="45"/>
      <c r="F24" s="51"/>
      <c r="G24" s="52"/>
    </row>
    <row r="25" spans="1:161" s="14" customFormat="1" x14ac:dyDescent="0.35">
      <c r="A25" s="48" t="s">
        <v>107</v>
      </c>
      <c r="B25" s="71"/>
      <c r="C25" s="49" t="s">
        <v>128</v>
      </c>
      <c r="D25" s="50" t="s">
        <v>109</v>
      </c>
      <c r="E25" s="45">
        <v>2</v>
      </c>
      <c r="F25" s="51"/>
      <c r="G25" s="52"/>
    </row>
    <row r="26" spans="1:161" s="14" customFormat="1" x14ac:dyDescent="0.35">
      <c r="A26" s="48" t="s">
        <v>138</v>
      </c>
      <c r="B26" s="71"/>
      <c r="C26" s="49" t="s">
        <v>152</v>
      </c>
      <c r="D26" s="50" t="s">
        <v>109</v>
      </c>
      <c r="E26" s="45">
        <v>2</v>
      </c>
      <c r="F26" s="51"/>
      <c r="G26" s="52"/>
      <c r="H26" s="105">
        <f>SUM(G25:G26)</f>
        <v>0</v>
      </c>
    </row>
    <row r="27" spans="1:161" s="17" customFormat="1" x14ac:dyDescent="0.35">
      <c r="A27" s="58"/>
      <c r="B27" s="59"/>
      <c r="C27" s="59"/>
      <c r="D27" s="60"/>
      <c r="E27" s="45"/>
      <c r="F27" s="51"/>
      <c r="G27" s="45"/>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row>
    <row r="28" spans="1:161" s="17" customFormat="1" x14ac:dyDescent="0.35">
      <c r="A28" s="57"/>
      <c r="B28" s="55"/>
      <c r="C28" s="121" t="s">
        <v>131</v>
      </c>
      <c r="D28" s="121"/>
      <c r="E28" s="121"/>
      <c r="F28" s="56"/>
      <c r="G28" s="72">
        <f>SUM(G5:G26)</f>
        <v>0</v>
      </c>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row>
    <row r="29" spans="1:161" s="17" customFormat="1" x14ac:dyDescent="0.35">
      <c r="A29" s="73"/>
      <c r="B29" s="74"/>
      <c r="C29" s="73"/>
      <c r="D29" s="73"/>
      <c r="E29" s="73"/>
      <c r="F29" s="75"/>
      <c r="G29" s="7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row>
    <row r="30" spans="1:161" s="17" customFormat="1" x14ac:dyDescent="0.35">
      <c r="A30" s="61"/>
      <c r="B30" s="62"/>
      <c r="C30" s="62"/>
      <c r="D30" s="63"/>
      <c r="E30" s="64"/>
      <c r="F30" s="64"/>
      <c r="G30" s="64"/>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row>
    <row r="31" spans="1:161" s="17" customFormat="1" ht="12" thickBot="1" x14ac:dyDescent="0.4">
      <c r="A31" s="65"/>
      <c r="B31" s="66"/>
      <c r="C31" s="66"/>
      <c r="D31" s="67"/>
      <c r="E31" s="68"/>
      <c r="F31" s="68"/>
      <c r="G31" s="69"/>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row>
    <row r="32" spans="1:161" s="17" customFormat="1" x14ac:dyDescent="0.35">
      <c r="A32" s="19"/>
      <c r="B32" s="20"/>
      <c r="C32" s="20"/>
      <c r="D32" s="13"/>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row>
    <row r="33" spans="1:161" s="17" customFormat="1" x14ac:dyDescent="0.35">
      <c r="A33" s="19"/>
      <c r="B33" s="20"/>
      <c r="C33" s="20"/>
      <c r="D33" s="13"/>
      <c r="E33" s="16"/>
      <c r="F33" s="16"/>
      <c r="G33" s="70"/>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row>
    <row r="34" spans="1:161" s="17" customFormat="1" x14ac:dyDescent="0.35">
      <c r="A34" s="19"/>
      <c r="B34" s="20"/>
      <c r="C34" s="20"/>
      <c r="D34" s="13"/>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row>
    <row r="35" spans="1:161" s="17" customFormat="1" x14ac:dyDescent="0.35">
      <c r="A35" s="19"/>
      <c r="B35" s="20"/>
      <c r="C35" s="20"/>
      <c r="D35" s="13"/>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row>
    <row r="36" spans="1:161" s="17" customFormat="1" x14ac:dyDescent="0.35">
      <c r="A36" s="19"/>
      <c r="B36" s="20"/>
      <c r="C36" s="20"/>
      <c r="D36" s="13"/>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row>
    <row r="37" spans="1:161" s="17" customFormat="1" x14ac:dyDescent="0.35">
      <c r="A37" s="19"/>
      <c r="B37" s="20"/>
      <c r="C37" s="20"/>
      <c r="D37" s="13"/>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row>
    <row r="38" spans="1:161" s="17" customFormat="1" x14ac:dyDescent="0.35">
      <c r="A38" s="19"/>
      <c r="B38" s="20"/>
      <c r="C38" s="20"/>
      <c r="D38" s="13"/>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row>
    <row r="39" spans="1:161" s="17" customFormat="1" x14ac:dyDescent="0.35">
      <c r="A39" s="19"/>
      <c r="B39" s="20"/>
      <c r="C39" s="20"/>
      <c r="D39" s="13"/>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row>
    <row r="40" spans="1:161" s="17" customFormat="1" x14ac:dyDescent="0.35">
      <c r="A40" s="19"/>
      <c r="B40" s="20"/>
      <c r="C40" s="20"/>
      <c r="D40" s="13"/>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row>
    <row r="41" spans="1:161" s="17" customFormat="1" x14ac:dyDescent="0.35">
      <c r="A41" s="19"/>
      <c r="B41" s="20"/>
      <c r="C41" s="20"/>
      <c r="D41" s="13"/>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row>
    <row r="42" spans="1:161" s="17" customFormat="1" x14ac:dyDescent="0.35">
      <c r="A42" s="19"/>
      <c r="B42" s="20"/>
      <c r="C42" s="20"/>
      <c r="D42" s="13"/>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row>
    <row r="43" spans="1:161" s="17" customFormat="1" x14ac:dyDescent="0.35">
      <c r="A43" s="19"/>
      <c r="B43" s="20"/>
      <c r="C43" s="20"/>
      <c r="D43" s="13"/>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row>
    <row r="44" spans="1:161" s="17" customFormat="1" x14ac:dyDescent="0.35">
      <c r="A44" s="19"/>
      <c r="B44" s="20"/>
      <c r="C44" s="20"/>
      <c r="D44" s="13"/>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row>
    <row r="45" spans="1:161" s="17" customFormat="1" x14ac:dyDescent="0.35">
      <c r="A45" s="19"/>
      <c r="B45" s="20"/>
      <c r="C45" s="20"/>
      <c r="D45" s="13"/>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row>
    <row r="46" spans="1:161" s="17" customFormat="1" x14ac:dyDescent="0.35">
      <c r="A46" s="19"/>
      <c r="B46" s="20"/>
      <c r="C46" s="20"/>
      <c r="D46" s="13"/>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row>
    <row r="47" spans="1:161" s="17" customFormat="1" x14ac:dyDescent="0.35">
      <c r="A47" s="19"/>
      <c r="B47" s="20"/>
      <c r="C47" s="20"/>
      <c r="D47" s="13"/>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c r="DH47" s="16"/>
      <c r="DI47" s="16"/>
      <c r="DJ47" s="16"/>
      <c r="DK47" s="16"/>
      <c r="DL47" s="16"/>
      <c r="DM47" s="16"/>
      <c r="DN47" s="16"/>
      <c r="DO47" s="16"/>
      <c r="DP47" s="16"/>
      <c r="DQ47" s="16"/>
      <c r="DR47" s="16"/>
      <c r="DS47" s="16"/>
      <c r="DT47" s="16"/>
      <c r="DU47" s="16"/>
      <c r="DV47" s="16"/>
      <c r="DW47" s="16"/>
      <c r="DX47" s="16"/>
      <c r="DY47" s="16"/>
      <c r="DZ47" s="16"/>
      <c r="EA47" s="16"/>
      <c r="EB47" s="16"/>
      <c r="EC47" s="16"/>
      <c r="ED47" s="16"/>
      <c r="EE47" s="16"/>
      <c r="EF47" s="16"/>
      <c r="EG47" s="16"/>
      <c r="EH47" s="16"/>
      <c r="EI47" s="16"/>
      <c r="EJ47" s="16"/>
      <c r="EK47" s="16"/>
      <c r="EL47" s="16"/>
      <c r="EM47" s="16"/>
      <c r="EN47" s="16"/>
      <c r="EO47" s="16"/>
      <c r="EP47" s="16"/>
      <c r="EQ47" s="16"/>
      <c r="ER47" s="16"/>
      <c r="ES47" s="16"/>
      <c r="ET47" s="16"/>
      <c r="EU47" s="16"/>
      <c r="EV47" s="16"/>
      <c r="EW47" s="16"/>
      <c r="EX47" s="16"/>
      <c r="EY47" s="16"/>
      <c r="EZ47" s="16"/>
      <c r="FA47" s="16"/>
      <c r="FB47" s="16"/>
      <c r="FC47" s="16"/>
      <c r="FD47" s="16"/>
      <c r="FE47" s="16"/>
    </row>
    <row r="48" spans="1:161" s="17" customFormat="1" x14ac:dyDescent="0.35">
      <c r="A48" s="19"/>
      <c r="B48" s="20"/>
      <c r="C48" s="20"/>
      <c r="D48" s="13"/>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row>
    <row r="49" spans="1:161" s="17" customFormat="1" x14ac:dyDescent="0.35">
      <c r="A49" s="19"/>
      <c r="B49" s="20"/>
      <c r="C49" s="20"/>
      <c r="D49" s="13"/>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c r="EN49" s="16"/>
      <c r="EO49" s="16"/>
      <c r="EP49" s="16"/>
      <c r="EQ49" s="16"/>
      <c r="ER49" s="16"/>
      <c r="ES49" s="16"/>
      <c r="ET49" s="16"/>
      <c r="EU49" s="16"/>
      <c r="EV49" s="16"/>
      <c r="EW49" s="16"/>
      <c r="EX49" s="16"/>
      <c r="EY49" s="16"/>
      <c r="EZ49" s="16"/>
      <c r="FA49" s="16"/>
      <c r="FB49" s="16"/>
      <c r="FC49" s="16"/>
      <c r="FD49" s="16"/>
      <c r="FE49" s="16"/>
    </row>
    <row r="50" spans="1:161" s="17" customFormat="1" x14ac:dyDescent="0.35">
      <c r="A50" s="19"/>
      <c r="B50" s="20"/>
      <c r="C50" s="20"/>
      <c r="D50" s="13"/>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row>
    <row r="51" spans="1:161" s="17" customFormat="1" x14ac:dyDescent="0.35">
      <c r="A51" s="19"/>
      <c r="B51" s="20"/>
      <c r="C51" s="20"/>
      <c r="D51" s="13"/>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16"/>
      <c r="CD51" s="16"/>
      <c r="CE51" s="16"/>
      <c r="CF51" s="16"/>
      <c r="CG51" s="16"/>
      <c r="CH51" s="16"/>
      <c r="CI51" s="16"/>
      <c r="CJ51" s="16"/>
      <c r="CK51" s="16"/>
      <c r="CL51" s="16"/>
      <c r="CM51" s="16"/>
      <c r="CN51" s="16"/>
      <c r="CO51" s="16"/>
      <c r="CP51" s="16"/>
      <c r="CQ51" s="16"/>
      <c r="CR51" s="16"/>
      <c r="CS51" s="16"/>
      <c r="CT51" s="16"/>
      <c r="CU51" s="16"/>
      <c r="CV51" s="16"/>
      <c r="CW51" s="16"/>
      <c r="CX51" s="16"/>
      <c r="CY51" s="16"/>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c r="EN51" s="16"/>
      <c r="EO51" s="16"/>
      <c r="EP51" s="16"/>
      <c r="EQ51" s="16"/>
      <c r="ER51" s="16"/>
      <c r="ES51" s="16"/>
      <c r="ET51" s="16"/>
      <c r="EU51" s="16"/>
      <c r="EV51" s="16"/>
      <c r="EW51" s="16"/>
      <c r="EX51" s="16"/>
      <c r="EY51" s="16"/>
      <c r="EZ51" s="16"/>
      <c r="FA51" s="16"/>
      <c r="FB51" s="16"/>
      <c r="FC51" s="16"/>
      <c r="FD51" s="16"/>
      <c r="FE51" s="16"/>
    </row>
    <row r="52" spans="1:161" s="17" customFormat="1" x14ac:dyDescent="0.35">
      <c r="A52" s="19"/>
      <c r="B52" s="20"/>
      <c r="C52" s="20"/>
      <c r="D52" s="13"/>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c r="EN52" s="16"/>
      <c r="EO52" s="16"/>
      <c r="EP52" s="16"/>
      <c r="EQ52" s="16"/>
      <c r="ER52" s="16"/>
      <c r="ES52" s="16"/>
      <c r="ET52" s="16"/>
      <c r="EU52" s="16"/>
      <c r="EV52" s="16"/>
      <c r="EW52" s="16"/>
      <c r="EX52" s="16"/>
      <c r="EY52" s="16"/>
      <c r="EZ52" s="16"/>
      <c r="FA52" s="16"/>
      <c r="FB52" s="16"/>
      <c r="FC52" s="16"/>
      <c r="FD52" s="16"/>
      <c r="FE52" s="16"/>
    </row>
    <row r="53" spans="1:161" s="17" customFormat="1" x14ac:dyDescent="0.35">
      <c r="A53" s="19"/>
      <c r="B53" s="20"/>
      <c r="C53" s="20"/>
      <c r="D53" s="13"/>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c r="EN53" s="16"/>
      <c r="EO53" s="16"/>
      <c r="EP53" s="16"/>
      <c r="EQ53" s="16"/>
      <c r="ER53" s="16"/>
      <c r="ES53" s="16"/>
      <c r="ET53" s="16"/>
      <c r="EU53" s="16"/>
      <c r="EV53" s="16"/>
      <c r="EW53" s="16"/>
      <c r="EX53" s="16"/>
      <c r="EY53" s="16"/>
      <c r="EZ53" s="16"/>
      <c r="FA53" s="16"/>
      <c r="FB53" s="16"/>
      <c r="FC53" s="16"/>
      <c r="FD53" s="16"/>
      <c r="FE53" s="16"/>
    </row>
    <row r="54" spans="1:161" s="17" customFormat="1" x14ac:dyDescent="0.35">
      <c r="A54" s="19"/>
      <c r="B54" s="20"/>
      <c r="C54" s="20"/>
      <c r="D54" s="13"/>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16"/>
      <c r="DU54" s="16"/>
      <c r="DV54" s="16"/>
      <c r="DW54" s="16"/>
      <c r="DX54" s="16"/>
      <c r="DY54" s="16"/>
      <c r="DZ54" s="16"/>
      <c r="EA54" s="16"/>
      <c r="EB54" s="16"/>
      <c r="EC54" s="16"/>
      <c r="ED54" s="16"/>
      <c r="EE54" s="16"/>
      <c r="EF54" s="16"/>
      <c r="EG54" s="16"/>
      <c r="EH54" s="16"/>
      <c r="EI54" s="16"/>
      <c r="EJ54" s="16"/>
      <c r="EK54" s="16"/>
      <c r="EL54" s="16"/>
      <c r="EM54" s="16"/>
      <c r="EN54" s="16"/>
      <c r="EO54" s="16"/>
      <c r="EP54" s="16"/>
      <c r="EQ54" s="16"/>
      <c r="ER54" s="16"/>
      <c r="ES54" s="16"/>
      <c r="ET54" s="16"/>
      <c r="EU54" s="16"/>
      <c r="EV54" s="16"/>
      <c r="EW54" s="16"/>
      <c r="EX54" s="16"/>
      <c r="EY54" s="16"/>
      <c r="EZ54" s="16"/>
      <c r="FA54" s="16"/>
      <c r="FB54" s="16"/>
      <c r="FC54" s="16"/>
      <c r="FD54" s="16"/>
      <c r="FE54" s="16"/>
    </row>
    <row r="67" spans="2:161" x14ac:dyDescent="0.35">
      <c r="E67" s="18"/>
      <c r="F67" s="24"/>
      <c r="G67" s="18"/>
      <c r="H67" s="18"/>
      <c r="I67" s="18"/>
      <c r="J67" s="24"/>
      <c r="K67" s="18"/>
      <c r="L67" s="18"/>
      <c r="M67" s="18"/>
      <c r="N67" s="25"/>
      <c r="O67" s="26"/>
      <c r="P67" s="27"/>
      <c r="Q67" s="12"/>
      <c r="R67" s="28"/>
      <c r="S67" s="28"/>
      <c r="T67" s="18"/>
      <c r="U67" s="18"/>
      <c r="V67" s="24"/>
      <c r="W67" s="18"/>
      <c r="X67" s="18"/>
      <c r="Y67" s="18"/>
      <c r="Z67" s="25"/>
      <c r="AA67" s="26"/>
      <c r="AB67" s="27"/>
      <c r="AC67" s="12"/>
      <c r="AD67" s="28"/>
      <c r="AE67" s="28"/>
      <c r="AF67" s="18"/>
      <c r="AG67" s="18"/>
      <c r="AH67" s="24"/>
      <c r="AI67" s="18"/>
      <c r="AJ67" s="18"/>
      <c r="AK67" s="18"/>
      <c r="AL67" s="25"/>
      <c r="AM67" s="26"/>
      <c r="AN67" s="27"/>
      <c r="AO67" s="12"/>
      <c r="AP67" s="28"/>
      <c r="AQ67" s="28"/>
      <c r="AR67" s="18"/>
      <c r="AS67" s="18"/>
      <c r="AT67" s="24"/>
      <c r="AU67" s="18"/>
      <c r="AV67" s="18"/>
      <c r="AW67" s="18"/>
      <c r="AX67" s="25"/>
      <c r="AY67" s="26"/>
      <c r="AZ67" s="27"/>
      <c r="BA67" s="12"/>
      <c r="BB67" s="28"/>
      <c r="BC67" s="28"/>
      <c r="BD67" s="18"/>
      <c r="BE67" s="18"/>
      <c r="BF67" s="24"/>
      <c r="BG67" s="18"/>
      <c r="BH67" s="18"/>
      <c r="BI67" s="18"/>
      <c r="BJ67" s="25"/>
      <c r="BK67" s="26"/>
      <c r="BL67" s="27"/>
      <c r="BM67" s="12"/>
      <c r="BN67" s="28"/>
      <c r="BO67" s="28"/>
      <c r="BP67" s="18"/>
      <c r="BQ67" s="18"/>
      <c r="BR67" s="24"/>
      <c r="BS67" s="18"/>
      <c r="BT67" s="18"/>
      <c r="BU67" s="18"/>
      <c r="BV67" s="25"/>
      <c r="BW67" s="26"/>
      <c r="BX67" s="27"/>
      <c r="BY67" s="12"/>
      <c r="BZ67" s="28"/>
      <c r="CA67" s="28"/>
      <c r="CB67" s="18"/>
      <c r="CC67" s="18"/>
      <c r="CD67" s="24"/>
      <c r="CE67" s="18"/>
      <c r="CF67" s="18"/>
      <c r="CG67" s="18"/>
      <c r="CH67" s="25"/>
      <c r="CI67" s="26"/>
      <c r="CJ67" s="27"/>
      <c r="CK67" s="12"/>
      <c r="CL67" s="28"/>
      <c r="CM67" s="28"/>
      <c r="CN67" s="18"/>
      <c r="CO67" s="18"/>
      <c r="CP67" s="24"/>
      <c r="CQ67" s="18"/>
      <c r="CR67" s="18"/>
      <c r="CS67" s="18"/>
      <c r="CT67" s="25"/>
      <c r="CU67" s="26"/>
      <c r="CV67" s="27"/>
      <c r="CW67" s="12"/>
      <c r="CX67" s="28"/>
      <c r="CY67" s="28"/>
      <c r="CZ67" s="18"/>
      <c r="DA67" s="18"/>
      <c r="DB67" s="24"/>
      <c r="DC67" s="18"/>
      <c r="DD67" s="18"/>
      <c r="DE67" s="18"/>
      <c r="DF67" s="25"/>
      <c r="DG67" s="26"/>
      <c r="DH67" s="27"/>
      <c r="DI67" s="12"/>
      <c r="DJ67" s="28"/>
      <c r="DK67" s="28"/>
      <c r="DL67" s="18"/>
      <c r="DM67" s="18"/>
      <c r="DN67" s="24"/>
      <c r="DO67" s="18"/>
      <c r="DP67" s="18"/>
      <c r="DQ67" s="18"/>
      <c r="DR67" s="25"/>
      <c r="DS67" s="26"/>
      <c r="DT67" s="27"/>
      <c r="DU67" s="12"/>
      <c r="DV67" s="28"/>
      <c r="DW67" s="28"/>
      <c r="DX67" s="18"/>
      <c r="DY67" s="18"/>
      <c r="DZ67" s="24"/>
      <c r="EA67" s="18"/>
      <c r="EB67" s="18"/>
      <c r="EC67" s="18"/>
      <c r="ED67" s="25"/>
      <c r="EE67" s="26"/>
      <c r="EF67" s="27"/>
      <c r="EG67" s="12"/>
      <c r="EH67" s="28"/>
      <c r="EI67" s="28"/>
      <c r="EJ67" s="18"/>
      <c r="EK67" s="18"/>
      <c r="EL67" s="24"/>
      <c r="EM67" s="18"/>
      <c r="EN67" s="18"/>
      <c r="EO67" s="18"/>
      <c r="EP67" s="25"/>
      <c r="EQ67" s="26"/>
      <c r="ER67" s="27"/>
      <c r="ES67" s="12"/>
      <c r="ET67" s="28"/>
      <c r="EU67" s="28"/>
      <c r="EV67" s="18"/>
      <c r="EW67" s="18"/>
      <c r="EX67" s="24"/>
      <c r="EY67" s="18"/>
      <c r="EZ67" s="18"/>
      <c r="FA67" s="18"/>
      <c r="FB67" s="25"/>
      <c r="FC67" s="26"/>
      <c r="FD67" s="27"/>
      <c r="FE67" s="12"/>
    </row>
    <row r="68" spans="2:161" x14ac:dyDescent="0.35">
      <c r="E68" s="18"/>
      <c r="F68" s="24"/>
      <c r="G68" s="18"/>
      <c r="H68" s="18"/>
      <c r="I68" s="18"/>
      <c r="J68" s="24"/>
      <c r="K68" s="18"/>
      <c r="L68" s="18"/>
      <c r="M68" s="18"/>
      <c r="N68" s="25"/>
      <c r="O68" s="26"/>
      <c r="P68" s="27"/>
      <c r="Q68" s="12"/>
      <c r="R68" s="28"/>
      <c r="S68" s="28"/>
      <c r="T68" s="18"/>
      <c r="U68" s="18"/>
      <c r="V68" s="24"/>
      <c r="W68" s="18"/>
      <c r="X68" s="18"/>
      <c r="Y68" s="18"/>
      <c r="Z68" s="25"/>
      <c r="AA68" s="26"/>
      <c r="AB68" s="27"/>
      <c r="AC68" s="12"/>
      <c r="AD68" s="28"/>
      <c r="AE68" s="28"/>
      <c r="AF68" s="18"/>
      <c r="AG68" s="18"/>
      <c r="AH68" s="24"/>
      <c r="AI68" s="18"/>
      <c r="AJ68" s="18"/>
      <c r="AK68" s="18"/>
      <c r="AL68" s="25"/>
      <c r="AM68" s="26"/>
      <c r="AN68" s="27"/>
      <c r="AO68" s="12"/>
      <c r="AP68" s="28"/>
      <c r="AQ68" s="28"/>
      <c r="AR68" s="18"/>
      <c r="AS68" s="18"/>
      <c r="AT68" s="24"/>
      <c r="AU68" s="18"/>
      <c r="AV68" s="18"/>
      <c r="AW68" s="18"/>
      <c r="AX68" s="25"/>
      <c r="AY68" s="26"/>
      <c r="AZ68" s="27"/>
      <c r="BA68" s="12"/>
      <c r="BB68" s="28"/>
      <c r="BC68" s="28"/>
      <c r="BD68" s="18"/>
      <c r="BE68" s="18"/>
      <c r="BF68" s="24"/>
      <c r="BG68" s="18"/>
      <c r="BH68" s="18"/>
      <c r="BI68" s="18"/>
      <c r="BJ68" s="25"/>
      <c r="BK68" s="26"/>
      <c r="BL68" s="27"/>
      <c r="BM68" s="12"/>
      <c r="BN68" s="28"/>
      <c r="BO68" s="28"/>
      <c r="BP68" s="18"/>
      <c r="BQ68" s="18"/>
      <c r="BR68" s="24"/>
      <c r="BS68" s="18"/>
      <c r="BT68" s="18"/>
      <c r="BU68" s="18"/>
      <c r="BV68" s="25"/>
      <c r="BW68" s="26"/>
      <c r="BX68" s="27"/>
      <c r="BY68" s="12"/>
      <c r="BZ68" s="28"/>
      <c r="CA68" s="28"/>
      <c r="CB68" s="18"/>
      <c r="CC68" s="18"/>
      <c r="CD68" s="24"/>
      <c r="CE68" s="18"/>
      <c r="CF68" s="18"/>
      <c r="CG68" s="18"/>
      <c r="CH68" s="25"/>
      <c r="CI68" s="26"/>
      <c r="CJ68" s="27"/>
      <c r="CK68" s="12"/>
      <c r="CL68" s="28"/>
      <c r="CM68" s="28"/>
      <c r="CN68" s="18"/>
      <c r="CO68" s="18"/>
      <c r="CP68" s="24"/>
      <c r="CQ68" s="18"/>
      <c r="CR68" s="18"/>
      <c r="CS68" s="18"/>
      <c r="CT68" s="25"/>
      <c r="CU68" s="26"/>
      <c r="CV68" s="27"/>
      <c r="CW68" s="12"/>
      <c r="CX68" s="28"/>
      <c r="CY68" s="28"/>
      <c r="CZ68" s="18"/>
      <c r="DA68" s="18"/>
      <c r="DB68" s="24"/>
      <c r="DC68" s="18"/>
      <c r="DD68" s="18"/>
      <c r="DE68" s="18"/>
      <c r="DF68" s="25"/>
      <c r="DG68" s="26"/>
      <c r="DH68" s="27"/>
      <c r="DI68" s="12"/>
      <c r="DJ68" s="28"/>
      <c r="DK68" s="28"/>
      <c r="DL68" s="18"/>
      <c r="DM68" s="18"/>
      <c r="DN68" s="24"/>
      <c r="DO68" s="18"/>
      <c r="DP68" s="18"/>
      <c r="DQ68" s="18"/>
      <c r="DR68" s="25"/>
      <c r="DS68" s="26"/>
      <c r="DT68" s="27"/>
      <c r="DU68" s="12"/>
      <c r="DV68" s="28"/>
      <c r="DW68" s="28"/>
      <c r="DX68" s="18"/>
      <c r="DY68" s="18"/>
      <c r="DZ68" s="24"/>
      <c r="EA68" s="18"/>
      <c r="EB68" s="18"/>
      <c r="EC68" s="18"/>
      <c r="ED68" s="25"/>
      <c r="EE68" s="26"/>
      <c r="EF68" s="27"/>
      <c r="EG68" s="12"/>
      <c r="EH68" s="28"/>
      <c r="EI68" s="28"/>
      <c r="EJ68" s="18"/>
      <c r="EK68" s="18"/>
      <c r="EL68" s="24"/>
      <c r="EM68" s="18"/>
      <c r="EN68" s="18"/>
      <c r="EO68" s="18"/>
      <c r="EP68" s="25"/>
      <c r="EQ68" s="26"/>
      <c r="ER68" s="27"/>
      <c r="ES68" s="12"/>
      <c r="ET68" s="28"/>
      <c r="EU68" s="28"/>
      <c r="EV68" s="18"/>
      <c r="EW68" s="18"/>
      <c r="EX68" s="24"/>
      <c r="EY68" s="18"/>
      <c r="EZ68" s="18"/>
      <c r="FA68" s="18"/>
      <c r="FB68" s="25"/>
      <c r="FC68" s="26"/>
      <c r="FD68" s="27"/>
      <c r="FE68" s="12"/>
    </row>
    <row r="78" spans="2:161" s="21" customFormat="1" x14ac:dyDescent="0.35">
      <c r="B78" s="22"/>
      <c r="C78" s="22"/>
      <c r="D78" s="23"/>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c r="BZ78" s="25"/>
      <c r="CA78" s="25"/>
      <c r="CB78" s="25"/>
      <c r="CC78" s="25"/>
      <c r="CD78" s="25"/>
      <c r="CE78" s="25"/>
      <c r="CF78" s="25"/>
      <c r="CG78" s="25"/>
      <c r="CH78" s="25"/>
      <c r="CI78" s="25"/>
      <c r="CJ78" s="25"/>
      <c r="CK78" s="25"/>
      <c r="CL78" s="25"/>
      <c r="CM78" s="25"/>
      <c r="CN78" s="25"/>
      <c r="CO78" s="25"/>
      <c r="CP78" s="25"/>
      <c r="CQ78" s="25"/>
      <c r="CR78" s="25"/>
      <c r="CS78" s="25"/>
      <c r="CT78" s="25"/>
      <c r="CU78" s="25"/>
      <c r="CV78" s="25"/>
      <c r="CW78" s="25"/>
      <c r="CX78" s="25"/>
      <c r="CY78" s="25"/>
      <c r="CZ78" s="25"/>
      <c r="DA78" s="25"/>
      <c r="DB78" s="25"/>
      <c r="DC78" s="25"/>
      <c r="DD78" s="25"/>
      <c r="DE78" s="25"/>
      <c r="DF78" s="25"/>
      <c r="DG78" s="25"/>
      <c r="DH78" s="25"/>
      <c r="DI78" s="25"/>
      <c r="DJ78" s="25"/>
      <c r="DK78" s="25"/>
      <c r="DL78" s="25"/>
      <c r="DM78" s="25"/>
      <c r="DN78" s="25"/>
      <c r="DO78" s="25"/>
      <c r="DP78" s="25"/>
      <c r="DQ78" s="25"/>
      <c r="DR78" s="25"/>
      <c r="DS78" s="25"/>
      <c r="DT78" s="25"/>
      <c r="DU78" s="25"/>
      <c r="DV78" s="25"/>
      <c r="DW78" s="25"/>
      <c r="DX78" s="25"/>
      <c r="DY78" s="25"/>
      <c r="DZ78" s="25"/>
      <c r="EA78" s="25"/>
      <c r="EB78" s="25"/>
      <c r="EC78" s="25"/>
      <c r="ED78" s="25"/>
      <c r="EE78" s="25"/>
      <c r="EF78" s="25"/>
      <c r="EG78" s="25"/>
      <c r="EH78" s="25"/>
      <c r="EI78" s="25"/>
      <c r="EJ78" s="25"/>
      <c r="EK78" s="25"/>
      <c r="EL78" s="25"/>
      <c r="EM78" s="25"/>
      <c r="EN78" s="25"/>
      <c r="EO78" s="25"/>
      <c r="EP78" s="25"/>
      <c r="EQ78" s="25"/>
      <c r="ER78" s="25"/>
      <c r="ES78" s="25"/>
      <c r="ET78" s="25"/>
      <c r="EU78" s="25"/>
      <c r="EV78" s="25"/>
      <c r="EW78" s="25"/>
      <c r="EX78" s="25"/>
      <c r="EY78" s="25"/>
      <c r="EZ78" s="25"/>
      <c r="FA78" s="25"/>
      <c r="FB78" s="25"/>
      <c r="FC78" s="25"/>
      <c r="FD78" s="25"/>
      <c r="FE78" s="25"/>
    </row>
    <row r="79" spans="2:161" x14ac:dyDescent="0.35">
      <c r="G79" s="14" t="e">
        <f>#REF!</f>
        <v>#REF!</v>
      </c>
    </row>
    <row r="80" spans="2:161" x14ac:dyDescent="0.35">
      <c r="G80" s="14" t="e">
        <f>#REF!</f>
        <v>#REF!</v>
      </c>
    </row>
    <row r="81" spans="7:7" x14ac:dyDescent="0.35">
      <c r="G81" s="14" t="e">
        <f>#REF!/#REF!</f>
        <v>#REF!</v>
      </c>
    </row>
    <row r="82" spans="7:7" x14ac:dyDescent="0.35">
      <c r="G82" s="14" t="e">
        <f>#REF!/#REF!</f>
        <v>#REF!</v>
      </c>
    </row>
  </sheetData>
  <mergeCells count="2">
    <mergeCell ref="C1:D1"/>
    <mergeCell ref="C28:E28"/>
  </mergeCells>
  <phoneticPr fontId="34" type="noConversion"/>
  <printOptions horizontalCentered="1"/>
  <pageMargins left="0.59055118110236227" right="0.43307086614173229" top="0.78740157480314965" bottom="0.70866141732283472" header="0.31496062992125984" footer="0.31496062992125984"/>
  <pageSetup paperSize="9" scale="80" orientation="portrait" r:id="rId1"/>
  <headerFooter>
    <oddHeader>&amp;C&amp;"Arial Narrow,Bold"&amp;EPriced Bills of Quantities for Majuba Road Rehabilitation</oddHeader>
    <oddFooter>&amp;R&amp;"Arial,Regular"&amp;10Page &amp;P of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2"/>
  <sheetViews>
    <sheetView workbookViewId="0">
      <selection activeCell="F7" sqref="F7:F16"/>
    </sheetView>
  </sheetViews>
  <sheetFormatPr defaultRowHeight="14" x14ac:dyDescent="0.3"/>
  <cols>
    <col min="1" max="1" width="3.26953125" style="77" customWidth="1"/>
    <col min="2" max="2" width="4.90625" style="77" customWidth="1"/>
    <col min="3" max="3" width="33.26953125" style="77" customWidth="1"/>
    <col min="4" max="4" width="13.81640625" style="77" bestFit="1" customWidth="1"/>
    <col min="5" max="5" width="14.453125" style="77" customWidth="1"/>
    <col min="6" max="6" width="15.1796875" style="77" customWidth="1"/>
    <col min="7" max="7" width="8.7265625" style="77"/>
    <col min="8" max="8" width="13.81640625" style="77" hidden="1" customWidth="1"/>
    <col min="9" max="16384" width="8.7265625" style="77"/>
  </cols>
  <sheetData>
    <row r="2" spans="2:8" x14ac:dyDescent="0.3">
      <c r="B2" s="106" t="s">
        <v>153</v>
      </c>
      <c r="F2" s="77" t="s">
        <v>160</v>
      </c>
    </row>
    <row r="3" spans="2:8" ht="14.5" thickBot="1" x14ac:dyDescent="0.35"/>
    <row r="4" spans="2:8" ht="14.5" thickBot="1" x14ac:dyDescent="0.35">
      <c r="B4" s="78" t="s">
        <v>110</v>
      </c>
      <c r="C4" s="78" t="s">
        <v>111</v>
      </c>
      <c r="D4" s="78" t="s">
        <v>112</v>
      </c>
      <c r="E4" s="78" t="s">
        <v>113</v>
      </c>
      <c r="F4" s="78" t="s">
        <v>114</v>
      </c>
    </row>
    <row r="5" spans="2:8" ht="5" customHeight="1" x14ac:dyDescent="0.3"/>
    <row r="6" spans="2:8" x14ac:dyDescent="0.3">
      <c r="B6" s="79"/>
      <c r="C6" s="79"/>
      <c r="D6" s="79"/>
      <c r="E6" s="80"/>
      <c r="F6" s="80"/>
    </row>
    <row r="7" spans="2:8" x14ac:dyDescent="0.3">
      <c r="B7" s="81" t="s">
        <v>115</v>
      </c>
      <c r="C7" s="82" t="s">
        <v>116</v>
      </c>
      <c r="D7" s="83"/>
      <c r="E7" s="83"/>
      <c r="F7" s="83"/>
    </row>
    <row r="8" spans="2:8" x14ac:dyDescent="0.3">
      <c r="B8" s="84"/>
      <c r="C8" s="82"/>
      <c r="D8" s="84"/>
      <c r="E8" s="83"/>
      <c r="F8" s="83"/>
    </row>
    <row r="9" spans="2:8" x14ac:dyDescent="0.3">
      <c r="B9" s="81" t="s">
        <v>117</v>
      </c>
      <c r="C9" s="82" t="s">
        <v>132</v>
      </c>
      <c r="D9" s="84">
        <v>1</v>
      </c>
      <c r="E9" s="83"/>
      <c r="F9" s="83"/>
    </row>
    <row r="10" spans="2:8" x14ac:dyDescent="0.3">
      <c r="B10" s="84"/>
      <c r="C10" s="82"/>
      <c r="D10" s="84"/>
      <c r="E10" s="83"/>
      <c r="F10" s="83"/>
    </row>
    <row r="11" spans="2:8" x14ac:dyDescent="0.3">
      <c r="B11" s="81" t="s">
        <v>118</v>
      </c>
      <c r="C11" s="82" t="s">
        <v>144</v>
      </c>
      <c r="D11" s="84">
        <v>1</v>
      </c>
      <c r="E11" s="83"/>
      <c r="F11" s="83"/>
      <c r="H11" s="85"/>
    </row>
    <row r="12" spans="2:8" x14ac:dyDescent="0.3">
      <c r="B12" s="81"/>
      <c r="C12" s="82"/>
      <c r="D12" s="86"/>
      <c r="E12" s="87"/>
      <c r="F12" s="83"/>
      <c r="H12" s="85"/>
    </row>
    <row r="13" spans="2:8" x14ac:dyDescent="0.3">
      <c r="B13" s="81" t="s">
        <v>133</v>
      </c>
      <c r="C13" s="82" t="s">
        <v>147</v>
      </c>
      <c r="D13" s="86">
        <v>1</v>
      </c>
      <c r="E13" s="87"/>
      <c r="F13" s="83"/>
      <c r="H13" s="85"/>
    </row>
    <row r="14" spans="2:8" x14ac:dyDescent="0.3">
      <c r="B14" s="81"/>
      <c r="C14" s="82"/>
      <c r="D14" s="86"/>
      <c r="E14" s="87"/>
      <c r="F14" s="87"/>
      <c r="H14" s="85"/>
    </row>
    <row r="15" spans="2:8" x14ac:dyDescent="0.3">
      <c r="B15" s="81" t="s">
        <v>148</v>
      </c>
      <c r="C15" s="82" t="s">
        <v>145</v>
      </c>
      <c r="D15" s="84">
        <v>1</v>
      </c>
      <c r="E15" s="87"/>
      <c r="F15" s="87"/>
      <c r="H15" s="85"/>
    </row>
    <row r="16" spans="2:8" x14ac:dyDescent="0.3">
      <c r="B16" s="81"/>
      <c r="C16" s="82"/>
      <c r="D16" s="84"/>
      <c r="E16" s="87"/>
      <c r="F16" s="87"/>
      <c r="H16" s="85"/>
    </row>
    <row r="17" spans="2:8" x14ac:dyDescent="0.3">
      <c r="B17" s="81" t="s">
        <v>149</v>
      </c>
      <c r="C17" s="82" t="s">
        <v>146</v>
      </c>
      <c r="D17" s="84">
        <v>1</v>
      </c>
      <c r="E17" s="87"/>
      <c r="F17" s="87"/>
      <c r="H17" s="85"/>
    </row>
    <row r="18" spans="2:8" x14ac:dyDescent="0.3">
      <c r="B18" s="81"/>
      <c r="C18" s="82"/>
      <c r="D18" s="86"/>
      <c r="E18" s="87"/>
      <c r="F18" s="87"/>
      <c r="H18" s="85"/>
    </row>
    <row r="19" spans="2:8" x14ac:dyDescent="0.3">
      <c r="B19" s="81" t="s">
        <v>150</v>
      </c>
      <c r="C19" s="82" t="s">
        <v>142</v>
      </c>
      <c r="D19" s="86">
        <v>1</v>
      </c>
      <c r="E19" s="87"/>
      <c r="F19" s="87"/>
      <c r="H19" s="85"/>
    </row>
    <row r="20" spans="2:8" x14ac:dyDescent="0.3">
      <c r="B20" s="81"/>
      <c r="C20" s="82"/>
      <c r="D20" s="86"/>
      <c r="E20" s="87"/>
      <c r="F20" s="87"/>
      <c r="H20" s="85"/>
    </row>
    <row r="21" spans="2:8" x14ac:dyDescent="0.3">
      <c r="B21" s="81" t="s">
        <v>151</v>
      </c>
      <c r="C21" s="82" t="s">
        <v>143</v>
      </c>
      <c r="D21" s="84">
        <v>1</v>
      </c>
      <c r="E21" s="87"/>
      <c r="F21" s="87"/>
      <c r="H21" s="85"/>
    </row>
    <row r="22" spans="2:8" x14ac:dyDescent="0.3">
      <c r="B22" s="81"/>
      <c r="C22" s="82"/>
      <c r="D22" s="86"/>
      <c r="E22" s="87"/>
      <c r="F22" s="87"/>
      <c r="H22" s="85"/>
    </row>
    <row r="23" spans="2:8" x14ac:dyDescent="0.3">
      <c r="B23" s="107"/>
      <c r="C23" s="108" t="s">
        <v>154</v>
      </c>
      <c r="D23" s="109"/>
      <c r="E23" s="110"/>
      <c r="F23" s="110">
        <f>SUM(F7:F21)</f>
        <v>0</v>
      </c>
      <c r="H23" s="85"/>
    </row>
    <row r="24" spans="2:8" x14ac:dyDescent="0.3">
      <c r="B24" s="81"/>
      <c r="C24" s="82"/>
      <c r="D24" s="86"/>
      <c r="E24" s="87"/>
      <c r="F24" s="87"/>
      <c r="H24" s="85"/>
    </row>
    <row r="25" spans="2:8" x14ac:dyDescent="0.3">
      <c r="B25" s="81" t="s">
        <v>155</v>
      </c>
      <c r="C25" s="82" t="s">
        <v>157</v>
      </c>
      <c r="D25" s="86"/>
      <c r="E25" s="87"/>
      <c r="F25" s="87">
        <f>F23*15%</f>
        <v>0</v>
      </c>
      <c r="H25" s="85"/>
    </row>
    <row r="26" spans="2:8" x14ac:dyDescent="0.3">
      <c r="B26" s="81"/>
      <c r="C26" s="82"/>
      <c r="D26" s="86"/>
      <c r="E26" s="87"/>
      <c r="F26" s="87"/>
      <c r="H26" s="85"/>
    </row>
    <row r="27" spans="2:8" x14ac:dyDescent="0.3">
      <c r="B27" s="81"/>
      <c r="C27" s="108" t="s">
        <v>119</v>
      </c>
      <c r="D27" s="109"/>
      <c r="E27" s="110"/>
      <c r="F27" s="110">
        <f>SUM(F23:F25)</f>
        <v>0</v>
      </c>
      <c r="H27" s="85"/>
    </row>
    <row r="28" spans="2:8" x14ac:dyDescent="0.3">
      <c r="B28" s="81"/>
      <c r="C28" s="108"/>
      <c r="D28" s="109"/>
      <c r="E28" s="110"/>
      <c r="F28" s="110"/>
      <c r="H28" s="85"/>
    </row>
    <row r="29" spans="2:8" x14ac:dyDescent="0.3">
      <c r="B29" s="81" t="s">
        <v>159</v>
      </c>
      <c r="C29" s="82" t="s">
        <v>158</v>
      </c>
      <c r="D29" s="86"/>
      <c r="E29" s="87"/>
      <c r="F29" s="87">
        <f>F27*15%</f>
        <v>0</v>
      </c>
      <c r="H29" s="85"/>
    </row>
    <row r="30" spans="2:8" ht="14.5" thickBot="1" x14ac:dyDescent="0.35">
      <c r="B30" s="84"/>
      <c r="C30" s="82"/>
      <c r="D30" s="86"/>
      <c r="E30" s="87"/>
      <c r="F30" s="87"/>
    </row>
    <row r="31" spans="2:8" ht="15" thickTop="1" thickBot="1" x14ac:dyDescent="0.35">
      <c r="B31" s="84"/>
      <c r="C31" s="108" t="s">
        <v>156</v>
      </c>
      <c r="D31" s="88"/>
      <c r="E31" s="89"/>
      <c r="F31" s="90">
        <f>SUM(F27:F29)</f>
        <v>0</v>
      </c>
      <c r="H31" s="85">
        <f>SUM(F9:F21)</f>
        <v>0</v>
      </c>
    </row>
    <row r="32" spans="2:8" ht="14.5" thickTop="1" x14ac:dyDescent="0.3">
      <c r="B32" s="91"/>
      <c r="C32" s="92"/>
      <c r="D32" s="91"/>
      <c r="E32" s="93"/>
      <c r="F32" s="9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Compatibility Report</vt:lpstr>
      <vt:lpstr>Preambles</vt:lpstr>
      <vt:lpstr>Breakdown</vt:lpstr>
      <vt:lpstr>Summary</vt:lpstr>
      <vt:lpstr>Breakdown!Print_Area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Rudi</dc:creator>
  <cp:lastModifiedBy>Jabu Siboto</cp:lastModifiedBy>
  <cp:lastPrinted>2022-10-26T12:27:24Z</cp:lastPrinted>
  <dcterms:created xsi:type="dcterms:W3CDTF">2010-03-23T14:10:49Z</dcterms:created>
  <dcterms:modified xsi:type="dcterms:W3CDTF">2022-10-26T12:27:56Z</dcterms:modified>
</cp:coreProperties>
</file>